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380" windowHeight="7830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72" i="1" l="1"/>
  <c r="N172" i="1"/>
  <c r="O172" i="1"/>
  <c r="A353" i="1" l="1"/>
  <c r="A354" i="1"/>
  <c r="A355" i="1" s="1"/>
  <c r="A352" i="1"/>
  <c r="N353" i="1"/>
  <c r="O353" i="1"/>
  <c r="N352" i="1"/>
  <c r="O352" i="1"/>
  <c r="T377" i="1" l="1"/>
  <c r="N377" i="1"/>
  <c r="O377" i="1"/>
  <c r="O325" i="1" l="1"/>
  <c r="N325" i="1"/>
  <c r="O313" i="1"/>
  <c r="N313" i="1"/>
  <c r="O309" i="1"/>
  <c r="N309" i="1"/>
  <c r="E293" i="1"/>
  <c r="F293" i="1"/>
  <c r="N293" i="1"/>
  <c r="O293" i="1"/>
  <c r="E295" i="1"/>
  <c r="F295" i="1"/>
  <c r="N295" i="1"/>
  <c r="O295" i="1"/>
  <c r="E296" i="1"/>
  <c r="F296" i="1"/>
  <c r="N296" i="1"/>
  <c r="O296" i="1"/>
  <c r="E297" i="1"/>
  <c r="F297" i="1"/>
  <c r="N297" i="1"/>
  <c r="O297" i="1"/>
  <c r="E300" i="1"/>
  <c r="F300" i="1"/>
  <c r="N300" i="1"/>
  <c r="O300" i="1"/>
  <c r="E303" i="1"/>
  <c r="F303" i="1"/>
  <c r="N303" i="1"/>
  <c r="O303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X6" i="1"/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V13" i="1"/>
  <c r="V14" i="1"/>
  <c r="V15" i="1"/>
  <c r="V17" i="1"/>
  <c r="V18" i="1"/>
  <c r="V19" i="1"/>
  <c r="V20" i="1"/>
  <c r="V21" i="1"/>
  <c r="V10" i="1"/>
  <c r="V11" i="1"/>
  <c r="V12" i="1"/>
  <c r="V9" i="1"/>
  <c r="A309" i="1" l="1"/>
  <c r="A310" i="1" s="1"/>
  <c r="A311" i="1" s="1"/>
  <c r="A312" i="1" s="1"/>
  <c r="E319" i="1"/>
  <c r="F319" i="1"/>
  <c r="E320" i="1"/>
  <c r="F320" i="1"/>
  <c r="E321" i="1"/>
  <c r="F321" i="1"/>
  <c r="E322" i="1"/>
  <c r="F322" i="1"/>
  <c r="E323" i="1"/>
  <c r="F323" i="1"/>
  <c r="E316" i="1"/>
  <c r="F316" i="1"/>
  <c r="E317" i="1"/>
  <c r="F317" i="1"/>
  <c r="E318" i="1"/>
  <c r="F318" i="1"/>
  <c r="A313" i="1" l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E314" i="1"/>
  <c r="F314" i="1"/>
  <c r="E315" i="1"/>
  <c r="F315" i="1"/>
  <c r="A325" i="1" l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A349" i="1" l="1"/>
  <c r="A350" i="1" s="1"/>
  <c r="A351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3" i="1"/>
  <c r="F363" i="1"/>
  <c r="E364" i="1"/>
  <c r="F364" i="1"/>
  <c r="E365" i="1"/>
  <c r="F365" i="1"/>
  <c r="E366" i="1"/>
  <c r="F366" i="1"/>
  <c r="E368" i="1"/>
  <c r="F368" i="1"/>
  <c r="E369" i="1"/>
  <c r="F369" i="1"/>
  <c r="F370" i="1"/>
  <c r="E371" i="1"/>
  <c r="F371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A371" i="1" l="1"/>
  <c r="A372" i="1" s="1"/>
  <c r="A373" i="1" s="1"/>
  <c r="A374" i="1" s="1"/>
  <c r="A375" i="1" s="1"/>
  <c r="A376" i="1" s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3" i="1"/>
  <c r="F263" i="1"/>
  <c r="E264" i="1"/>
  <c r="F264" i="1"/>
  <c r="E265" i="1"/>
  <c r="F265" i="1"/>
  <c r="E267" i="1"/>
  <c r="F267" i="1"/>
  <c r="E268" i="1"/>
  <c r="F268" i="1"/>
  <c r="E270" i="1"/>
  <c r="F270" i="1"/>
  <c r="E272" i="1" l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183" i="1" l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372" i="1" l="1"/>
  <c r="F372" i="1"/>
  <c r="E373" i="1"/>
  <c r="F373" i="1"/>
  <c r="E374" i="1"/>
  <c r="F374" i="1"/>
  <c r="E375" i="1"/>
  <c r="F375" i="1"/>
  <c r="E376" i="1"/>
  <c r="F376" i="1"/>
  <c r="E343" i="1" l="1"/>
  <c r="F343" i="1"/>
  <c r="E342" i="1"/>
  <c r="F342" i="1"/>
  <c r="E341" i="1"/>
  <c r="F341" i="1"/>
  <c r="E337" i="1"/>
  <c r="F337" i="1"/>
  <c r="E338" i="1"/>
  <c r="F338" i="1"/>
  <c r="E339" i="1"/>
  <c r="F339" i="1"/>
  <c r="E340" i="1"/>
  <c r="F340" i="1"/>
  <c r="E335" i="1"/>
  <c r="F335" i="1"/>
  <c r="E336" i="1"/>
  <c r="F336" i="1"/>
  <c r="E332" i="1"/>
  <c r="F332" i="1"/>
  <c r="E333" i="1"/>
  <c r="F333" i="1"/>
  <c r="E334" i="1"/>
  <c r="F334" i="1"/>
  <c r="E330" i="1"/>
  <c r="F330" i="1"/>
  <c r="E331" i="1"/>
  <c r="F331" i="1"/>
  <c r="E329" i="1"/>
  <c r="F329" i="1"/>
  <c r="E328" i="1"/>
  <c r="F328" i="1"/>
  <c r="F327" i="1"/>
  <c r="E327" i="1"/>
  <c r="F326" i="1"/>
  <c r="E326" i="1"/>
  <c r="F324" i="1"/>
  <c r="E324" i="1"/>
  <c r="T343" i="1"/>
  <c r="N343" i="1"/>
  <c r="O343" i="1"/>
  <c r="E290" i="1" l="1"/>
  <c r="F290" i="1"/>
  <c r="E291" i="1"/>
  <c r="F291" i="1"/>
  <c r="E292" i="1"/>
  <c r="F292" i="1"/>
  <c r="E294" i="1"/>
  <c r="F294" i="1"/>
  <c r="E298" i="1"/>
  <c r="F298" i="1"/>
  <c r="E299" i="1"/>
  <c r="F299" i="1"/>
  <c r="E301" i="1"/>
  <c r="F301" i="1"/>
  <c r="E304" i="1"/>
  <c r="F304" i="1"/>
  <c r="E305" i="1"/>
  <c r="F305" i="1"/>
  <c r="E306" i="1"/>
  <c r="F306" i="1"/>
  <c r="E307" i="1"/>
  <c r="F307" i="1"/>
  <c r="E308" i="1"/>
  <c r="F308" i="1"/>
  <c r="E310" i="1"/>
  <c r="F310" i="1"/>
  <c r="E311" i="1"/>
  <c r="F311" i="1"/>
  <c r="E312" i="1"/>
  <c r="F312" i="1"/>
  <c r="N307" i="1" l="1"/>
  <c r="O307" i="1"/>
  <c r="N306" i="1"/>
  <c r="O306" i="1"/>
  <c r="N316" i="1" l="1"/>
  <c r="O316" i="1"/>
  <c r="N311" i="1"/>
  <c r="O311" i="1"/>
  <c r="N310" i="1"/>
  <c r="O310" i="1"/>
  <c r="N291" i="1"/>
  <c r="O291" i="1"/>
  <c r="N272" i="1"/>
  <c r="O272" i="1"/>
  <c r="N298" i="1" l="1"/>
  <c r="O298" i="1"/>
  <c r="N312" i="1"/>
  <c r="O312" i="1"/>
  <c r="N178" i="1" l="1"/>
  <c r="O178" i="1"/>
  <c r="N177" i="1"/>
  <c r="O177" i="1"/>
  <c r="N176" i="1"/>
  <c r="O176" i="1"/>
  <c r="N175" i="1"/>
  <c r="O175" i="1"/>
  <c r="N174" i="1"/>
  <c r="O174" i="1"/>
  <c r="N173" i="1"/>
  <c r="O173" i="1"/>
  <c r="N171" i="1"/>
  <c r="O171" i="1"/>
  <c r="N170" i="1"/>
  <c r="O170" i="1"/>
  <c r="N169" i="1"/>
  <c r="O169" i="1"/>
  <c r="N168" i="1"/>
  <c r="O168" i="1"/>
  <c r="N260" i="1" l="1"/>
  <c r="O260" i="1"/>
  <c r="N259" i="1"/>
  <c r="O259" i="1"/>
  <c r="N258" i="1"/>
  <c r="O258" i="1"/>
  <c r="N257" i="1"/>
  <c r="O257" i="1"/>
  <c r="T374" i="1" l="1"/>
  <c r="T375" i="1"/>
  <c r="T376" i="1"/>
  <c r="O373" i="1"/>
  <c r="O374" i="1"/>
  <c r="O375" i="1"/>
  <c r="O376" i="1"/>
  <c r="N375" i="1"/>
  <c r="N376" i="1"/>
  <c r="T373" i="1"/>
  <c r="T371" i="1"/>
  <c r="T372" i="1"/>
  <c r="O371" i="1"/>
  <c r="O372" i="1"/>
  <c r="T368" i="1"/>
  <c r="T369" i="1"/>
  <c r="T370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O368" i="1"/>
  <c r="O369" i="1"/>
  <c r="O370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T355" i="1"/>
  <c r="T349" i="1"/>
  <c r="T350" i="1"/>
  <c r="T351" i="1"/>
  <c r="T354" i="1"/>
  <c r="T348" i="1"/>
  <c r="T345" i="1"/>
  <c r="T346" i="1"/>
  <c r="T347" i="1"/>
  <c r="O345" i="1"/>
  <c r="O346" i="1"/>
  <c r="O347" i="1"/>
  <c r="O348" i="1"/>
  <c r="O349" i="1"/>
  <c r="O350" i="1"/>
  <c r="O351" i="1"/>
  <c r="O354" i="1"/>
  <c r="O355" i="1"/>
  <c r="N345" i="1"/>
  <c r="N346" i="1"/>
  <c r="N347" i="1"/>
  <c r="N348" i="1"/>
  <c r="N349" i="1"/>
  <c r="N350" i="1"/>
  <c r="N351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T337" i="1"/>
  <c r="T338" i="1"/>
  <c r="T339" i="1"/>
  <c r="T340" i="1"/>
  <c r="T341" i="1"/>
  <c r="T342" i="1"/>
  <c r="T330" i="1"/>
  <c r="T331" i="1"/>
  <c r="T332" i="1"/>
  <c r="T333" i="1"/>
  <c r="T334" i="1"/>
  <c r="T335" i="1"/>
  <c r="T336" i="1"/>
  <c r="T326" i="1"/>
  <c r="T327" i="1"/>
  <c r="T328" i="1"/>
  <c r="T329" i="1"/>
  <c r="O339" i="1"/>
  <c r="O340" i="1"/>
  <c r="O341" i="1"/>
  <c r="O342" i="1"/>
  <c r="O344" i="1"/>
  <c r="N338" i="1"/>
  <c r="N339" i="1"/>
  <c r="N340" i="1"/>
  <c r="N341" i="1"/>
  <c r="N342" i="1"/>
  <c r="N344" i="1"/>
  <c r="O334" i="1"/>
  <c r="O335" i="1"/>
  <c r="O336" i="1"/>
  <c r="O337" i="1"/>
  <c r="O338" i="1"/>
  <c r="N334" i="1"/>
  <c r="N335" i="1"/>
  <c r="N336" i="1"/>
  <c r="N337" i="1"/>
  <c r="O329" i="1"/>
  <c r="O330" i="1"/>
  <c r="O331" i="1"/>
  <c r="O332" i="1"/>
  <c r="O333" i="1"/>
  <c r="N329" i="1"/>
  <c r="N330" i="1"/>
  <c r="N331" i="1"/>
  <c r="N332" i="1"/>
  <c r="N333" i="1"/>
  <c r="O324" i="1"/>
  <c r="O326" i="1"/>
  <c r="O327" i="1"/>
  <c r="O328" i="1"/>
  <c r="N324" i="1"/>
  <c r="N326" i="1"/>
  <c r="N327" i="1"/>
  <c r="N328" i="1"/>
  <c r="O323" i="1" l="1"/>
  <c r="T317" i="1"/>
  <c r="T318" i="1"/>
  <c r="T319" i="1"/>
  <c r="T320" i="1"/>
  <c r="T321" i="1"/>
  <c r="T322" i="1"/>
  <c r="O320" i="1"/>
  <c r="O321" i="1"/>
  <c r="O322" i="1"/>
  <c r="N320" i="1"/>
  <c r="N321" i="1"/>
  <c r="N322" i="1"/>
  <c r="N323" i="1"/>
  <c r="T314" i="1"/>
  <c r="T315" i="1"/>
  <c r="O266" i="1"/>
  <c r="O267" i="1"/>
  <c r="O268" i="1"/>
  <c r="O269" i="1"/>
  <c r="O270" i="1"/>
  <c r="O271" i="1"/>
  <c r="O261" i="1"/>
  <c r="O262" i="1"/>
  <c r="O263" i="1"/>
  <c r="O264" i="1"/>
  <c r="O265" i="1"/>
  <c r="N268" i="1"/>
  <c r="N269" i="1"/>
  <c r="N270" i="1"/>
  <c r="N271" i="1"/>
  <c r="N261" i="1"/>
  <c r="N262" i="1"/>
  <c r="N263" i="1"/>
  <c r="N264" i="1"/>
  <c r="N265" i="1"/>
  <c r="N266" i="1"/>
  <c r="N267" i="1"/>
  <c r="O314" i="1"/>
  <c r="O315" i="1"/>
  <c r="O317" i="1"/>
  <c r="O318" i="1"/>
  <c r="O319" i="1"/>
  <c r="N318" i="1"/>
  <c r="N319" i="1"/>
  <c r="N314" i="1"/>
  <c r="N315" i="1"/>
  <c r="N317" i="1"/>
  <c r="O308" i="1"/>
  <c r="N308" i="1"/>
  <c r="O299" i="1"/>
  <c r="O301" i="1"/>
  <c r="O302" i="1"/>
  <c r="O304" i="1"/>
  <c r="O305" i="1"/>
  <c r="N305" i="1"/>
  <c r="O290" i="1"/>
  <c r="O292" i="1"/>
  <c r="O294" i="1"/>
  <c r="N290" i="1"/>
  <c r="N292" i="1"/>
  <c r="N294" i="1"/>
  <c r="N299" i="1"/>
  <c r="N301" i="1"/>
  <c r="N302" i="1"/>
  <c r="N304" i="1"/>
  <c r="O285" i="1"/>
  <c r="O286" i="1"/>
  <c r="O287" i="1"/>
  <c r="O288" i="1"/>
  <c r="O289" i="1"/>
  <c r="N285" i="1"/>
  <c r="N286" i="1"/>
  <c r="N287" i="1"/>
  <c r="N288" i="1"/>
  <c r="N289" i="1"/>
  <c r="N278" i="1"/>
  <c r="N279" i="1"/>
  <c r="N280" i="1"/>
  <c r="N281" i="1"/>
  <c r="N282" i="1"/>
  <c r="N283" i="1"/>
  <c r="N284" i="1"/>
  <c r="N250" i="1"/>
  <c r="N251" i="1"/>
  <c r="N252" i="1"/>
  <c r="N253" i="1"/>
  <c r="N254" i="1"/>
  <c r="N255" i="1"/>
  <c r="N256" i="1"/>
  <c r="N273" i="1"/>
  <c r="N274" i="1"/>
  <c r="N275" i="1"/>
  <c r="N276" i="1"/>
  <c r="N277" i="1"/>
  <c r="N241" i="1"/>
  <c r="N242" i="1"/>
  <c r="N243" i="1"/>
  <c r="N244" i="1"/>
  <c r="N245" i="1"/>
  <c r="N246" i="1"/>
  <c r="N247" i="1"/>
  <c r="N248" i="1"/>
  <c r="N249" i="1"/>
  <c r="O276" i="1"/>
  <c r="O277" i="1"/>
  <c r="O278" i="1"/>
  <c r="O279" i="1"/>
  <c r="O280" i="1"/>
  <c r="O281" i="1"/>
  <c r="O282" i="1"/>
  <c r="O283" i="1"/>
  <c r="O284" i="1"/>
  <c r="O252" i="1"/>
  <c r="O253" i="1"/>
  <c r="O254" i="1"/>
  <c r="O255" i="1"/>
  <c r="O256" i="1"/>
  <c r="O273" i="1"/>
  <c r="O274" i="1"/>
  <c r="O275" i="1"/>
  <c r="O242" i="1"/>
  <c r="O243" i="1"/>
  <c r="O244" i="1"/>
  <c r="O245" i="1"/>
  <c r="O246" i="1"/>
  <c r="O247" i="1"/>
  <c r="O248" i="1"/>
  <c r="O249" i="1"/>
  <c r="O250" i="1"/>
  <c r="O251" i="1"/>
  <c r="O231" i="1"/>
  <c r="O232" i="1"/>
  <c r="O233" i="1"/>
  <c r="O234" i="1"/>
  <c r="O235" i="1"/>
  <c r="O236" i="1"/>
  <c r="O237" i="1"/>
  <c r="O238" i="1"/>
  <c r="O239" i="1"/>
  <c r="O240" i="1"/>
  <c r="O241" i="1"/>
  <c r="N231" i="1"/>
  <c r="N232" i="1"/>
  <c r="N233" i="1"/>
  <c r="N234" i="1"/>
  <c r="N235" i="1"/>
  <c r="N236" i="1"/>
  <c r="N237" i="1"/>
  <c r="N238" i="1"/>
  <c r="N239" i="1"/>
  <c r="N240" i="1"/>
  <c r="O221" i="1"/>
  <c r="O222" i="1"/>
  <c r="O223" i="1"/>
  <c r="O224" i="1"/>
  <c r="O225" i="1"/>
  <c r="O226" i="1"/>
  <c r="O227" i="1"/>
  <c r="O228" i="1"/>
  <c r="O229" i="1"/>
  <c r="O230" i="1"/>
  <c r="N222" i="1"/>
  <c r="N223" i="1"/>
  <c r="N224" i="1"/>
  <c r="N225" i="1"/>
  <c r="N226" i="1"/>
  <c r="N227" i="1"/>
  <c r="N228" i="1"/>
  <c r="N229" i="1"/>
  <c r="N230" i="1"/>
  <c r="O215" i="1"/>
  <c r="O216" i="1"/>
  <c r="O217" i="1"/>
  <c r="O218" i="1"/>
  <c r="O219" i="1"/>
  <c r="O220" i="1"/>
  <c r="N214" i="1"/>
  <c r="N215" i="1"/>
  <c r="N216" i="1"/>
  <c r="N217" i="1"/>
  <c r="N218" i="1"/>
  <c r="N219" i="1"/>
  <c r="N220" i="1"/>
  <c r="N221" i="1"/>
  <c r="O209" i="1"/>
  <c r="O210" i="1"/>
  <c r="O211" i="1"/>
  <c r="O212" i="1"/>
  <c r="O213" i="1"/>
  <c r="O214" i="1"/>
  <c r="N204" i="1"/>
  <c r="N205" i="1"/>
  <c r="N206" i="1"/>
  <c r="N207" i="1"/>
  <c r="N208" i="1"/>
  <c r="N209" i="1"/>
  <c r="N210" i="1"/>
  <c r="N211" i="1"/>
  <c r="N212" i="1"/>
  <c r="N213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N195" i="1"/>
  <c r="N196" i="1"/>
  <c r="N197" i="1"/>
  <c r="N198" i="1"/>
  <c r="N199" i="1"/>
  <c r="N200" i="1"/>
  <c r="N201" i="1"/>
  <c r="N202" i="1"/>
  <c r="N203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O182" i="1"/>
  <c r="N182" i="1"/>
  <c r="O165" i="1"/>
  <c r="O166" i="1"/>
  <c r="O167" i="1"/>
  <c r="O180" i="1"/>
  <c r="O181" i="1"/>
  <c r="N165" i="1"/>
  <c r="N166" i="1"/>
  <c r="N167" i="1"/>
  <c r="N180" i="1"/>
  <c r="N181" i="1"/>
  <c r="O155" i="1"/>
  <c r="O156" i="1"/>
  <c r="O157" i="1"/>
  <c r="O158" i="1"/>
  <c r="O159" i="1"/>
  <c r="O160" i="1"/>
  <c r="O161" i="1"/>
  <c r="O162" i="1"/>
  <c r="O163" i="1"/>
  <c r="N154" i="1"/>
  <c r="N155" i="1"/>
  <c r="N156" i="1"/>
  <c r="N157" i="1"/>
  <c r="N158" i="1"/>
  <c r="N159" i="1"/>
  <c r="N160" i="1"/>
  <c r="N161" i="1"/>
  <c r="N162" i="1"/>
  <c r="N163" i="1"/>
  <c r="O148" i="1"/>
  <c r="O149" i="1"/>
  <c r="O150" i="1"/>
  <c r="O151" i="1"/>
  <c r="O152" i="1"/>
  <c r="O153" i="1"/>
  <c r="O154" i="1"/>
  <c r="O144" i="1"/>
  <c r="O145" i="1"/>
  <c r="O146" i="1"/>
  <c r="O147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N131" i="1"/>
  <c r="O126" i="1"/>
  <c r="O127" i="1"/>
  <c r="O128" i="1"/>
  <c r="O129" i="1"/>
  <c r="O130" i="1"/>
  <c r="O131" i="1"/>
  <c r="N126" i="1"/>
  <c r="N127" i="1"/>
  <c r="N128" i="1"/>
  <c r="N129" i="1"/>
  <c r="N130" i="1"/>
  <c r="O120" i="1"/>
  <c r="O121" i="1"/>
  <c r="O122" i="1"/>
  <c r="O123" i="1"/>
  <c r="O124" i="1"/>
  <c r="O125" i="1"/>
  <c r="N120" i="1"/>
  <c r="N121" i="1"/>
  <c r="N122" i="1"/>
  <c r="N123" i="1"/>
  <c r="N124" i="1"/>
  <c r="N125" i="1"/>
  <c r="O111" i="1" l="1"/>
  <c r="O112" i="1"/>
  <c r="O113" i="1"/>
  <c r="O114" i="1"/>
  <c r="O115" i="1"/>
  <c r="O116" i="1"/>
  <c r="O117" i="1"/>
  <c r="O118" i="1"/>
  <c r="O119" i="1"/>
  <c r="N111" i="1"/>
  <c r="N112" i="1"/>
  <c r="N113" i="1"/>
  <c r="N114" i="1"/>
  <c r="N115" i="1"/>
  <c r="N116" i="1"/>
  <c r="N117" i="1"/>
  <c r="N118" i="1"/>
  <c r="N119" i="1"/>
  <c r="O105" i="1"/>
  <c r="O106" i="1"/>
  <c r="O107" i="1"/>
  <c r="O108" i="1"/>
  <c r="O109" i="1"/>
  <c r="O110" i="1"/>
  <c r="N105" i="1"/>
  <c r="N106" i="1"/>
  <c r="N107" i="1"/>
  <c r="N108" i="1"/>
  <c r="N109" i="1"/>
  <c r="N110" i="1"/>
  <c r="O103" i="1"/>
  <c r="O104" i="1"/>
  <c r="N103" i="1"/>
  <c r="N104" i="1"/>
  <c r="O100" i="1"/>
  <c r="O101" i="1"/>
  <c r="O102" i="1"/>
  <c r="N100" i="1"/>
  <c r="N101" i="1"/>
  <c r="N102" i="1"/>
  <c r="O94" i="1"/>
  <c r="O95" i="1"/>
  <c r="O96" i="1"/>
  <c r="O97" i="1"/>
  <c r="O98" i="1"/>
  <c r="O99" i="1"/>
  <c r="N94" i="1"/>
  <c r="N95" i="1"/>
  <c r="N96" i="1"/>
  <c r="N97" i="1"/>
  <c r="N98" i="1"/>
  <c r="N99" i="1"/>
  <c r="O82" i="1"/>
  <c r="O83" i="1"/>
  <c r="N82" i="1"/>
  <c r="N83" i="1"/>
  <c r="O86" i="1"/>
  <c r="O87" i="1"/>
  <c r="O88" i="1"/>
  <c r="O89" i="1"/>
  <c r="O90" i="1"/>
  <c r="O91" i="1"/>
  <c r="O92" i="1"/>
  <c r="O93" i="1"/>
  <c r="N86" i="1"/>
  <c r="N87" i="1"/>
  <c r="N88" i="1"/>
  <c r="N89" i="1"/>
  <c r="N90" i="1"/>
  <c r="N91" i="1"/>
  <c r="N92" i="1"/>
  <c r="N93" i="1"/>
  <c r="O75" i="1"/>
  <c r="O76" i="1"/>
  <c r="O77" i="1"/>
  <c r="O78" i="1"/>
  <c r="O79" i="1"/>
  <c r="O80" i="1"/>
  <c r="O81" i="1"/>
  <c r="O84" i="1"/>
  <c r="O85" i="1"/>
  <c r="N75" i="1"/>
  <c r="N76" i="1"/>
  <c r="N77" i="1"/>
  <c r="N78" i="1"/>
  <c r="N79" i="1"/>
  <c r="N80" i="1"/>
  <c r="N81" i="1"/>
  <c r="N84" i="1"/>
  <c r="N85" i="1"/>
  <c r="O72" i="1"/>
  <c r="O73" i="1"/>
  <c r="O74" i="1"/>
  <c r="O69" i="1"/>
  <c r="O70" i="1"/>
  <c r="O71" i="1"/>
  <c r="N69" i="1"/>
  <c r="N70" i="1"/>
  <c r="N71" i="1"/>
  <c r="N72" i="1"/>
  <c r="N73" i="1"/>
  <c r="N74" i="1"/>
  <c r="H61" i="1"/>
  <c r="I61" i="1"/>
  <c r="J61" i="1"/>
  <c r="N60" i="1"/>
  <c r="N61" i="1"/>
  <c r="N62" i="1"/>
  <c r="N63" i="1"/>
  <c r="N64" i="1"/>
  <c r="N65" i="1"/>
  <c r="N66" i="1"/>
  <c r="N67" i="1"/>
  <c r="N68" i="1"/>
  <c r="O60" i="1"/>
  <c r="O61" i="1"/>
  <c r="O62" i="1"/>
  <c r="O63" i="1"/>
  <c r="O64" i="1"/>
  <c r="O65" i="1"/>
  <c r="O66" i="1"/>
  <c r="O67" i="1"/>
  <c r="O68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G10" i="1"/>
  <c r="C10" i="1"/>
  <c r="B10" i="1"/>
  <c r="G353" i="1" l="1"/>
  <c r="G352" i="1"/>
  <c r="M377" i="1"/>
  <c r="M353" i="1"/>
  <c r="M352" i="1"/>
  <c r="G172" i="1"/>
  <c r="G377" i="1"/>
  <c r="B179" i="1"/>
  <c r="B172" i="1"/>
  <c r="G176" i="1"/>
  <c r="G171" i="1"/>
  <c r="G178" i="1"/>
  <c r="G174" i="1"/>
  <c r="G169" i="1"/>
  <c r="G173" i="1"/>
  <c r="G175" i="1"/>
  <c r="G170" i="1"/>
  <c r="G177" i="1"/>
  <c r="G293" i="1"/>
  <c r="M325" i="1"/>
  <c r="M309" i="1"/>
  <c r="M313" i="1"/>
  <c r="M295" i="1"/>
  <c r="M293" i="1"/>
  <c r="G296" i="1"/>
  <c r="G295" i="1"/>
  <c r="M297" i="1"/>
  <c r="M296" i="1"/>
  <c r="G300" i="1"/>
  <c r="G297" i="1"/>
  <c r="M303" i="1"/>
  <c r="M300" i="1"/>
  <c r="G343" i="1"/>
  <c r="G303" i="1"/>
  <c r="M343" i="1"/>
  <c r="M164" i="1"/>
  <c r="G306" i="1"/>
  <c r="G307" i="1"/>
  <c r="M306" i="1"/>
  <c r="M307" i="1"/>
  <c r="M316" i="1"/>
  <c r="M311" i="1"/>
  <c r="M310" i="1"/>
  <c r="G316" i="1"/>
  <c r="G311" i="1"/>
  <c r="G310" i="1"/>
  <c r="G272" i="1"/>
  <c r="G291" i="1"/>
  <c r="M272" i="1"/>
  <c r="M291" i="1"/>
  <c r="M298" i="1"/>
  <c r="G298" i="1"/>
  <c r="M312" i="1"/>
  <c r="G168" i="1"/>
  <c r="G312" i="1"/>
  <c r="M178" i="1"/>
  <c r="M177" i="1"/>
  <c r="M176" i="1"/>
  <c r="M175" i="1"/>
  <c r="M174" i="1"/>
  <c r="B177" i="1"/>
  <c r="B176" i="1"/>
  <c r="B175" i="1"/>
  <c r="B178" i="1"/>
  <c r="M173" i="1"/>
  <c r="M171" i="1"/>
  <c r="M170" i="1"/>
  <c r="M169" i="1"/>
  <c r="M168" i="1"/>
  <c r="B117" i="1"/>
  <c r="B174" i="1"/>
  <c r="B173" i="1"/>
  <c r="B171" i="1"/>
  <c r="B170" i="1"/>
  <c r="B169" i="1"/>
  <c r="B168" i="1"/>
  <c r="M260" i="1"/>
  <c r="M259" i="1"/>
  <c r="M258" i="1"/>
  <c r="M257" i="1"/>
  <c r="G258" i="1"/>
  <c r="G257" i="1"/>
  <c r="G260" i="1"/>
  <c r="G259" i="1"/>
  <c r="G375" i="1"/>
  <c r="G376" i="1"/>
  <c r="M375" i="1"/>
  <c r="M376" i="1"/>
  <c r="G351" i="1"/>
  <c r="G357" i="1"/>
  <c r="G361" i="1"/>
  <c r="G365" i="1"/>
  <c r="G369" i="1"/>
  <c r="G338" i="1"/>
  <c r="G341" i="1"/>
  <c r="G331" i="1"/>
  <c r="G334" i="1"/>
  <c r="G324" i="1"/>
  <c r="G342" i="1"/>
  <c r="G335" i="1"/>
  <c r="G347" i="1"/>
  <c r="G356" i="1"/>
  <c r="G364" i="1"/>
  <c r="G371" i="1"/>
  <c r="G374" i="1"/>
  <c r="G330" i="1"/>
  <c r="G336" i="1"/>
  <c r="G345" i="1"/>
  <c r="G348" i="1"/>
  <c r="G354" i="1"/>
  <c r="G358" i="1"/>
  <c r="G362" i="1"/>
  <c r="G366" i="1"/>
  <c r="G370" i="1"/>
  <c r="G372" i="1"/>
  <c r="G339" i="1"/>
  <c r="G344" i="1"/>
  <c r="G329" i="1"/>
  <c r="G337" i="1"/>
  <c r="G328" i="1"/>
  <c r="G326" i="1"/>
  <c r="G346" i="1"/>
  <c r="G349" i="1"/>
  <c r="G355" i="1"/>
  <c r="G359" i="1"/>
  <c r="G363" i="1"/>
  <c r="G367" i="1"/>
  <c r="G373" i="1"/>
  <c r="G340" i="1"/>
  <c r="G332" i="1"/>
  <c r="G327" i="1"/>
  <c r="G350" i="1"/>
  <c r="G360" i="1"/>
  <c r="G368" i="1"/>
  <c r="G333" i="1"/>
  <c r="M346" i="1"/>
  <c r="M349" i="1"/>
  <c r="M355" i="1"/>
  <c r="M359" i="1"/>
  <c r="M363" i="1"/>
  <c r="M367" i="1"/>
  <c r="M373" i="1"/>
  <c r="M340" i="1"/>
  <c r="M342" i="1"/>
  <c r="M330" i="1"/>
  <c r="M333" i="1"/>
  <c r="M336" i="1"/>
  <c r="M327" i="1"/>
  <c r="M348" i="1"/>
  <c r="M358" i="1"/>
  <c r="M366" i="1"/>
  <c r="M372" i="1"/>
  <c r="M335" i="1"/>
  <c r="M326" i="1"/>
  <c r="M347" i="1"/>
  <c r="M350" i="1"/>
  <c r="M356" i="1"/>
  <c r="M360" i="1"/>
  <c r="M364" i="1"/>
  <c r="M368" i="1"/>
  <c r="M371" i="1"/>
  <c r="M374" i="1"/>
  <c r="M331" i="1"/>
  <c r="M334" i="1"/>
  <c r="M351" i="1"/>
  <c r="M357" i="1"/>
  <c r="M361" i="1"/>
  <c r="M365" i="1"/>
  <c r="M369" i="1"/>
  <c r="M338" i="1"/>
  <c r="M341" i="1"/>
  <c r="M329" i="1"/>
  <c r="M337" i="1"/>
  <c r="M328" i="1"/>
  <c r="M324" i="1"/>
  <c r="M345" i="1"/>
  <c r="M354" i="1"/>
  <c r="M362" i="1"/>
  <c r="M370" i="1"/>
  <c r="M339" i="1"/>
  <c r="M344" i="1"/>
  <c r="M332" i="1"/>
  <c r="G321" i="1"/>
  <c r="G263" i="1"/>
  <c r="G267" i="1"/>
  <c r="G271" i="1"/>
  <c r="G322" i="1"/>
  <c r="G264" i="1"/>
  <c r="G268" i="1"/>
  <c r="G323" i="1"/>
  <c r="G261" i="1"/>
  <c r="G265" i="1"/>
  <c r="G269" i="1"/>
  <c r="G320" i="1"/>
  <c r="G262" i="1"/>
  <c r="G266" i="1"/>
  <c r="G270" i="1"/>
  <c r="M321" i="1"/>
  <c r="M262" i="1"/>
  <c r="M266" i="1"/>
  <c r="M270" i="1"/>
  <c r="M322" i="1"/>
  <c r="M263" i="1"/>
  <c r="M267" i="1"/>
  <c r="M271" i="1"/>
  <c r="M323" i="1"/>
  <c r="M264" i="1"/>
  <c r="M268" i="1"/>
  <c r="M320" i="1"/>
  <c r="M261" i="1"/>
  <c r="M265" i="1"/>
  <c r="M269" i="1"/>
  <c r="G315" i="1"/>
  <c r="G319" i="1"/>
  <c r="G290" i="1"/>
  <c r="G299" i="1"/>
  <c r="G301" i="1"/>
  <c r="G305" i="1"/>
  <c r="G287" i="1"/>
  <c r="G282" i="1"/>
  <c r="G289" i="1"/>
  <c r="G286" i="1"/>
  <c r="G284" i="1"/>
  <c r="G317" i="1"/>
  <c r="G308" i="1"/>
  <c r="G292" i="1"/>
  <c r="G302" i="1"/>
  <c r="G288" i="1"/>
  <c r="G283" i="1"/>
  <c r="G318" i="1"/>
  <c r="G285" i="1"/>
  <c r="G314" i="1"/>
  <c r="G294" i="1"/>
  <c r="G304" i="1"/>
  <c r="M317" i="1"/>
  <c r="M308" i="1"/>
  <c r="M288" i="1"/>
  <c r="M286" i="1"/>
  <c r="M315" i="1"/>
  <c r="M318" i="1"/>
  <c r="M294" i="1"/>
  <c r="M304" i="1"/>
  <c r="M285" i="1"/>
  <c r="M289" i="1"/>
  <c r="M283" i="1"/>
  <c r="M314" i="1"/>
  <c r="M290" i="1"/>
  <c r="M299" i="1"/>
  <c r="M301" i="1"/>
  <c r="M305" i="1"/>
  <c r="M284" i="1"/>
  <c r="M319" i="1"/>
  <c r="M292" i="1"/>
  <c r="M302" i="1"/>
  <c r="M287" i="1"/>
  <c r="G252" i="1"/>
  <c r="G256" i="1"/>
  <c r="G276" i="1"/>
  <c r="G280" i="1"/>
  <c r="G253" i="1"/>
  <c r="G273" i="1"/>
  <c r="G277" i="1"/>
  <c r="G281" i="1"/>
  <c r="G254" i="1"/>
  <c r="G274" i="1"/>
  <c r="G278" i="1"/>
  <c r="G251" i="1"/>
  <c r="G255" i="1"/>
  <c r="G275" i="1"/>
  <c r="G279" i="1"/>
  <c r="M252" i="1"/>
  <c r="M256" i="1"/>
  <c r="M276" i="1"/>
  <c r="M280" i="1"/>
  <c r="M253" i="1"/>
  <c r="M273" i="1"/>
  <c r="M277" i="1"/>
  <c r="M281" i="1"/>
  <c r="M254" i="1"/>
  <c r="M274" i="1"/>
  <c r="M278" i="1"/>
  <c r="M282" i="1"/>
  <c r="M255" i="1"/>
  <c r="M275" i="1"/>
  <c r="M279" i="1"/>
  <c r="M245" i="1"/>
  <c r="M249" i="1"/>
  <c r="M223" i="1"/>
  <c r="M227" i="1"/>
  <c r="M231" i="1"/>
  <c r="M235" i="1"/>
  <c r="M239" i="1"/>
  <c r="M243" i="1"/>
  <c r="M247" i="1"/>
  <c r="M251" i="1"/>
  <c r="M225" i="1"/>
  <c r="M229" i="1"/>
  <c r="M233" i="1"/>
  <c r="M237" i="1"/>
  <c r="M241" i="1"/>
  <c r="M244" i="1"/>
  <c r="M248" i="1"/>
  <c r="M222" i="1"/>
  <c r="M226" i="1"/>
  <c r="M230" i="1"/>
  <c r="M234" i="1"/>
  <c r="M238" i="1"/>
  <c r="M242" i="1"/>
  <c r="M246" i="1"/>
  <c r="M250" i="1"/>
  <c r="M224" i="1"/>
  <c r="M228" i="1"/>
  <c r="M232" i="1"/>
  <c r="M236" i="1"/>
  <c r="M240" i="1"/>
  <c r="M126" i="1"/>
  <c r="G244" i="1"/>
  <c r="G248" i="1"/>
  <c r="G223" i="1"/>
  <c r="G227" i="1"/>
  <c r="G231" i="1"/>
  <c r="G235" i="1"/>
  <c r="G239" i="1"/>
  <c r="G246" i="1"/>
  <c r="G250" i="1"/>
  <c r="G225" i="1"/>
  <c r="G229" i="1"/>
  <c r="G233" i="1"/>
  <c r="G237" i="1"/>
  <c r="G241" i="1"/>
  <c r="G243" i="1"/>
  <c r="G247" i="1"/>
  <c r="G222" i="1"/>
  <c r="G226" i="1"/>
  <c r="G230" i="1"/>
  <c r="G234" i="1"/>
  <c r="G238" i="1"/>
  <c r="G242" i="1"/>
  <c r="G245" i="1"/>
  <c r="G249" i="1"/>
  <c r="G224" i="1"/>
  <c r="G228" i="1"/>
  <c r="G232" i="1"/>
  <c r="G236" i="1"/>
  <c r="G240" i="1"/>
  <c r="B121" i="1"/>
  <c r="G16" i="1"/>
  <c r="G185" i="1"/>
  <c r="G189" i="1"/>
  <c r="G193" i="1"/>
  <c r="G197" i="1"/>
  <c r="G201" i="1"/>
  <c r="G205" i="1"/>
  <c r="G209" i="1"/>
  <c r="G212" i="1"/>
  <c r="G216" i="1"/>
  <c r="G220" i="1"/>
  <c r="G166" i="1"/>
  <c r="G154" i="1"/>
  <c r="G158" i="1"/>
  <c r="G162" i="1"/>
  <c r="G146" i="1"/>
  <c r="G150" i="1"/>
  <c r="G134" i="1"/>
  <c r="G138" i="1"/>
  <c r="G142" i="1"/>
  <c r="G125" i="1"/>
  <c r="G129" i="1"/>
  <c r="G133" i="1"/>
  <c r="G113" i="1"/>
  <c r="G117" i="1"/>
  <c r="G121" i="1"/>
  <c r="G101" i="1"/>
  <c r="G105" i="1"/>
  <c r="G109" i="1"/>
  <c r="G89" i="1"/>
  <c r="G93" i="1"/>
  <c r="G97" i="1"/>
  <c r="G80" i="1"/>
  <c r="G84" i="1"/>
  <c r="G69" i="1"/>
  <c r="G73" i="1"/>
  <c r="G186" i="1"/>
  <c r="G190" i="1"/>
  <c r="G194" i="1"/>
  <c r="G198" i="1"/>
  <c r="G202" i="1"/>
  <c r="G206" i="1"/>
  <c r="G210" i="1"/>
  <c r="G213" i="1"/>
  <c r="G217" i="1"/>
  <c r="G221" i="1"/>
  <c r="G182" i="1"/>
  <c r="G167" i="1"/>
  <c r="G155" i="1"/>
  <c r="G159" i="1"/>
  <c r="G143" i="1"/>
  <c r="G147" i="1"/>
  <c r="G151" i="1"/>
  <c r="G135" i="1"/>
  <c r="G139" i="1"/>
  <c r="G122" i="1"/>
  <c r="G126" i="1"/>
  <c r="G130" i="1"/>
  <c r="G110" i="1"/>
  <c r="G114" i="1"/>
  <c r="G118" i="1"/>
  <c r="G98" i="1"/>
  <c r="G102" i="1"/>
  <c r="G106" i="1"/>
  <c r="G86" i="1"/>
  <c r="G183" i="1"/>
  <c r="G187" i="1"/>
  <c r="G191" i="1"/>
  <c r="G195" i="1"/>
  <c r="G199" i="1"/>
  <c r="G203" i="1"/>
  <c r="G207" i="1"/>
  <c r="G214" i="1"/>
  <c r="G218" i="1"/>
  <c r="G163" i="1"/>
  <c r="G180" i="1"/>
  <c r="G156" i="1"/>
  <c r="G160" i="1"/>
  <c r="G144" i="1"/>
  <c r="G148" i="1"/>
  <c r="G152" i="1"/>
  <c r="G136" i="1"/>
  <c r="G140" i="1"/>
  <c r="G123" i="1"/>
  <c r="G127" i="1"/>
  <c r="G131" i="1"/>
  <c r="G111" i="1"/>
  <c r="G115" i="1"/>
  <c r="G119" i="1"/>
  <c r="G99" i="1"/>
  <c r="G103" i="1"/>
  <c r="G107" i="1"/>
  <c r="G87" i="1"/>
  <c r="G91" i="1"/>
  <c r="G95" i="1"/>
  <c r="G78" i="1"/>
  <c r="G82" i="1"/>
  <c r="G67" i="1"/>
  <c r="G71" i="1"/>
  <c r="G75" i="1"/>
  <c r="G137" i="1"/>
  <c r="G184" i="1"/>
  <c r="G200" i="1"/>
  <c r="G215" i="1"/>
  <c r="G165" i="1"/>
  <c r="G145" i="1"/>
  <c r="G141" i="1"/>
  <c r="G112" i="1"/>
  <c r="G104" i="1"/>
  <c r="G92" i="1"/>
  <c r="G79" i="1"/>
  <c r="G68" i="1"/>
  <c r="G76" i="1"/>
  <c r="G188" i="1"/>
  <c r="G204" i="1"/>
  <c r="G219" i="1"/>
  <c r="G181" i="1"/>
  <c r="G149" i="1"/>
  <c r="G124" i="1"/>
  <c r="G116" i="1"/>
  <c r="G108" i="1"/>
  <c r="G94" i="1"/>
  <c r="G81" i="1"/>
  <c r="G70" i="1"/>
  <c r="G192" i="1"/>
  <c r="G208" i="1"/>
  <c r="G157" i="1"/>
  <c r="G153" i="1"/>
  <c r="G128" i="1"/>
  <c r="G120" i="1"/>
  <c r="G88" i="1"/>
  <c r="G96" i="1"/>
  <c r="G83" i="1"/>
  <c r="G72" i="1"/>
  <c r="G196" i="1"/>
  <c r="G211" i="1"/>
  <c r="G161" i="1"/>
  <c r="G132" i="1"/>
  <c r="G100" i="1"/>
  <c r="G90" i="1"/>
  <c r="G77" i="1"/>
  <c r="G85" i="1"/>
  <c r="G74" i="1"/>
  <c r="M111" i="1"/>
  <c r="M185" i="1"/>
  <c r="M189" i="1"/>
  <c r="M193" i="1"/>
  <c r="M197" i="1"/>
  <c r="M201" i="1"/>
  <c r="M205" i="1"/>
  <c r="M209" i="1"/>
  <c r="M212" i="1"/>
  <c r="M216" i="1"/>
  <c r="M220" i="1"/>
  <c r="M182" i="1"/>
  <c r="M186" i="1"/>
  <c r="M190" i="1"/>
  <c r="M194" i="1"/>
  <c r="M198" i="1"/>
  <c r="M202" i="1"/>
  <c r="M206" i="1"/>
  <c r="M210" i="1"/>
  <c r="M213" i="1"/>
  <c r="M217" i="1"/>
  <c r="M221" i="1"/>
  <c r="M183" i="1"/>
  <c r="M187" i="1"/>
  <c r="M191" i="1"/>
  <c r="M195" i="1"/>
  <c r="M199" i="1"/>
  <c r="M203" i="1"/>
  <c r="M207" i="1"/>
  <c r="M214" i="1"/>
  <c r="M218" i="1"/>
  <c r="M192" i="1"/>
  <c r="M208" i="1"/>
  <c r="M196" i="1"/>
  <c r="M211" i="1"/>
  <c r="M184" i="1"/>
  <c r="M200" i="1"/>
  <c r="M215" i="1"/>
  <c r="M188" i="1"/>
  <c r="M204" i="1"/>
  <c r="M219" i="1"/>
  <c r="B129" i="1"/>
  <c r="B113" i="1"/>
  <c r="M118" i="1"/>
  <c r="B125" i="1"/>
  <c r="M130" i="1"/>
  <c r="M114" i="1"/>
  <c r="M122" i="1"/>
  <c r="B11" i="1"/>
  <c r="B133" i="1"/>
  <c r="B137" i="1"/>
  <c r="B141" i="1"/>
  <c r="B145" i="1"/>
  <c r="B149" i="1"/>
  <c r="B153" i="1"/>
  <c r="B157" i="1"/>
  <c r="B161" i="1"/>
  <c r="B166" i="1"/>
  <c r="B134" i="1"/>
  <c r="B138" i="1"/>
  <c r="B142" i="1"/>
  <c r="B146" i="1"/>
  <c r="B150" i="1"/>
  <c r="B154" i="1"/>
  <c r="B158" i="1"/>
  <c r="B162" i="1"/>
  <c r="B167" i="1"/>
  <c r="B135" i="1"/>
  <c r="B139" i="1"/>
  <c r="B143" i="1"/>
  <c r="B147" i="1"/>
  <c r="B151" i="1"/>
  <c r="B155" i="1"/>
  <c r="B159" i="1"/>
  <c r="B163" i="1"/>
  <c r="B132" i="1"/>
  <c r="B136" i="1"/>
  <c r="B140" i="1"/>
  <c r="B144" i="1"/>
  <c r="B148" i="1"/>
  <c r="B152" i="1"/>
  <c r="B156" i="1"/>
  <c r="B160" i="1"/>
  <c r="B165" i="1"/>
  <c r="B131" i="1"/>
  <c r="B127" i="1"/>
  <c r="B123" i="1"/>
  <c r="B119" i="1"/>
  <c r="B115" i="1"/>
  <c r="B111" i="1"/>
  <c r="M128" i="1"/>
  <c r="M124" i="1"/>
  <c r="M120" i="1"/>
  <c r="M116" i="1"/>
  <c r="M112" i="1"/>
  <c r="B130" i="1"/>
  <c r="B126" i="1"/>
  <c r="B122" i="1"/>
  <c r="B118" i="1"/>
  <c r="B114" i="1"/>
  <c r="M131" i="1"/>
  <c r="M127" i="1"/>
  <c r="M123" i="1"/>
  <c r="M119" i="1"/>
  <c r="M115" i="1"/>
  <c r="M12" i="1"/>
  <c r="M134" i="1"/>
  <c r="M138" i="1"/>
  <c r="M142" i="1"/>
  <c r="M146" i="1"/>
  <c r="M150" i="1"/>
  <c r="M154" i="1"/>
  <c r="M158" i="1"/>
  <c r="M162" i="1"/>
  <c r="M167" i="1"/>
  <c r="M135" i="1"/>
  <c r="M139" i="1"/>
  <c r="M143" i="1"/>
  <c r="M147" i="1"/>
  <c r="M151" i="1"/>
  <c r="M155" i="1"/>
  <c r="M159" i="1"/>
  <c r="M163" i="1"/>
  <c r="M180" i="1"/>
  <c r="M132" i="1"/>
  <c r="M136" i="1"/>
  <c r="M140" i="1"/>
  <c r="M144" i="1"/>
  <c r="M148" i="1"/>
  <c r="M152" i="1"/>
  <c r="M156" i="1"/>
  <c r="M160" i="1"/>
  <c r="M165" i="1"/>
  <c r="M181" i="1"/>
  <c r="M133" i="1"/>
  <c r="M137" i="1"/>
  <c r="M141" i="1"/>
  <c r="M145" i="1"/>
  <c r="M149" i="1"/>
  <c r="M153" i="1"/>
  <c r="M157" i="1"/>
  <c r="M161" i="1"/>
  <c r="M166" i="1"/>
  <c r="B128" i="1"/>
  <c r="B124" i="1"/>
  <c r="B120" i="1"/>
  <c r="B116" i="1"/>
  <c r="B112" i="1"/>
  <c r="M129" i="1"/>
  <c r="M125" i="1"/>
  <c r="M121" i="1"/>
  <c r="M117" i="1"/>
  <c r="M113" i="1"/>
  <c r="B52" i="1"/>
  <c r="B110" i="1"/>
  <c r="B94" i="1"/>
  <c r="B106" i="1"/>
  <c r="B74" i="1"/>
  <c r="B102" i="1"/>
  <c r="B35" i="1"/>
  <c r="B63" i="1"/>
  <c r="B83" i="1"/>
  <c r="B98" i="1"/>
  <c r="B86" i="1"/>
  <c r="M69" i="1"/>
  <c r="B85" i="1"/>
  <c r="B62" i="1"/>
  <c r="B82" i="1"/>
  <c r="B109" i="1"/>
  <c r="B101" i="1"/>
  <c r="M110" i="1"/>
  <c r="M102" i="1"/>
  <c r="B23" i="1"/>
  <c r="B58" i="1"/>
  <c r="B68" i="1"/>
  <c r="M87" i="1"/>
  <c r="B93" i="1"/>
  <c r="M83" i="1"/>
  <c r="B108" i="1"/>
  <c r="B104" i="1"/>
  <c r="B100" i="1"/>
  <c r="B96" i="1"/>
  <c r="M109" i="1"/>
  <c r="M105" i="1"/>
  <c r="M101" i="1"/>
  <c r="M97" i="1"/>
  <c r="M107" i="1"/>
  <c r="M103" i="1"/>
  <c r="M99" i="1"/>
  <c r="M95" i="1"/>
  <c r="B34" i="1"/>
  <c r="B48" i="1"/>
  <c r="B72" i="1"/>
  <c r="M61" i="1"/>
  <c r="M92" i="1"/>
  <c r="B105" i="1"/>
  <c r="B97" i="1"/>
  <c r="M106" i="1"/>
  <c r="M98" i="1"/>
  <c r="M94" i="1"/>
  <c r="B31" i="1"/>
  <c r="B39" i="1"/>
  <c r="B44" i="1"/>
  <c r="M59" i="1"/>
  <c r="B79" i="1"/>
  <c r="B25" i="1"/>
  <c r="B29" i="1"/>
  <c r="B38" i="1"/>
  <c r="B43" i="1"/>
  <c r="B54" i="1"/>
  <c r="M51" i="1"/>
  <c r="B78" i="1"/>
  <c r="B67" i="1"/>
  <c r="M77" i="1"/>
  <c r="B92" i="1"/>
  <c r="M82" i="1"/>
  <c r="B107" i="1"/>
  <c r="B103" i="1"/>
  <c r="B99" i="1"/>
  <c r="B95" i="1"/>
  <c r="M108" i="1"/>
  <c r="M104" i="1"/>
  <c r="M100" i="1"/>
  <c r="M96" i="1"/>
  <c r="G31" i="1"/>
  <c r="G27" i="1"/>
  <c r="G56" i="1"/>
  <c r="M48" i="1"/>
  <c r="M86" i="1"/>
  <c r="M76" i="1"/>
  <c r="M60" i="1"/>
  <c r="M91" i="1"/>
  <c r="B28" i="1"/>
  <c r="B36" i="1"/>
  <c r="G46" i="1"/>
  <c r="B56" i="1"/>
  <c r="B51" i="1"/>
  <c r="M55" i="1"/>
  <c r="B89" i="1"/>
  <c r="B84" i="1"/>
  <c r="B76" i="1"/>
  <c r="B66" i="1"/>
  <c r="B60" i="1"/>
  <c r="M81" i="1"/>
  <c r="M73" i="1"/>
  <c r="M65" i="1"/>
  <c r="B24" i="1"/>
  <c r="B27" i="1"/>
  <c r="G35" i="1"/>
  <c r="B40" i="1"/>
  <c r="G39" i="1"/>
  <c r="B45" i="1"/>
  <c r="B55" i="1"/>
  <c r="B50" i="1"/>
  <c r="G48" i="1"/>
  <c r="M52" i="1"/>
  <c r="B88" i="1"/>
  <c r="B80" i="1"/>
  <c r="B75" i="1"/>
  <c r="B70" i="1"/>
  <c r="B64" i="1"/>
  <c r="B59" i="1"/>
  <c r="M80" i="1"/>
  <c r="M72" i="1"/>
  <c r="M64" i="1"/>
  <c r="M93" i="1"/>
  <c r="B90" i="1"/>
  <c r="G66" i="1"/>
  <c r="M56" i="1"/>
  <c r="M68" i="1"/>
  <c r="G62" i="1"/>
  <c r="B33" i="1"/>
  <c r="B42" i="1"/>
  <c r="B47" i="1"/>
  <c r="G52" i="1"/>
  <c r="B71" i="1"/>
  <c r="M90" i="1"/>
  <c r="B91" i="1"/>
  <c r="G30" i="1"/>
  <c r="G26" i="1"/>
  <c r="G38" i="1"/>
  <c r="G45" i="1"/>
  <c r="G59" i="1"/>
  <c r="G55" i="1"/>
  <c r="G51" i="1"/>
  <c r="G65" i="1"/>
  <c r="G61" i="1"/>
  <c r="G33" i="1"/>
  <c r="G41" i="1"/>
  <c r="G44" i="1"/>
  <c r="G58" i="1"/>
  <c r="G50" i="1"/>
  <c r="M58" i="1"/>
  <c r="M50" i="1"/>
  <c r="G64" i="1"/>
  <c r="G25" i="1"/>
  <c r="B30" i="1"/>
  <c r="B26" i="1"/>
  <c r="B32" i="1"/>
  <c r="G32" i="1"/>
  <c r="G28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7" i="1"/>
  <c r="B81" i="1"/>
  <c r="B77" i="1"/>
  <c r="B73" i="1"/>
  <c r="B69" i="1"/>
  <c r="B65" i="1"/>
  <c r="B61" i="1"/>
  <c r="M88" i="1"/>
  <c r="M84" i="1"/>
  <c r="M78" i="1"/>
  <c r="M74" i="1"/>
  <c r="M70" i="1"/>
  <c r="M66" i="1"/>
  <c r="M62" i="1"/>
  <c r="G63" i="1"/>
  <c r="G34" i="1"/>
  <c r="G42" i="1"/>
  <c r="G29" i="1"/>
  <c r="G37" i="1"/>
  <c r="G54" i="1"/>
  <c r="M54" i="1"/>
  <c r="M89" i="1"/>
  <c r="M85" i="1"/>
  <c r="M79" i="1"/>
  <c r="M75" i="1"/>
  <c r="M71" i="1"/>
  <c r="M67" i="1"/>
  <c r="M63" i="1"/>
  <c r="G60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<sst xmlns="http://schemas.openxmlformats.org/spreadsheetml/2006/main" count="2064" uniqueCount="614">
  <si>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</si>
  <si>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</si>
  <si>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</si>
  <si>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</si>
  <si>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</si>
  <si>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</si>
  <si>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</si>
  <si>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</si>
  <si>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</si>
  <si>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</si>
  <si>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</si>
  <si>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</si>
  <si>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</si>
  <si>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</si>
  <si>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</si>
  <si>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</si>
  <si>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</si>
  <si>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</si>
  <si>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</si>
  <si>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</si>
  <si>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</si>
  <si>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</si>
  <si>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</si>
  <si>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</si>
  <si>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</si>
  <si>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</si>
  <si>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</si>
  <si>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</si>
  <si>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</si>
  <si>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</si>
  <si>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</si>
  <si>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</si>
  <si>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</si>
  <si>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</si>
  <si>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</si>
  <si>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</si>
  <si>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</si>
  <si>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</si>
  <si>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</si>
  <si>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</si>
  <si>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</si>
  <si>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</si>
  <si>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</si>
  <si>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</si>
  <si>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</si>
  <si>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</si>
  <si>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</si>
  <si>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</si>
  <si>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</si>
  <si>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</si>
  <si>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</si>
  <si>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</si>
  <si>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</si>
  <si>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</si>
  <si>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</si>
  <si>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</si>
  <si>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</si>
  <si>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</si>
  <si>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</si>
  <si>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</si>
  <si>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</si>
  <si>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</si>
  <si>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</si>
  <si>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</si>
  <si>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</si>
  <si>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</si>
  <si>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</si>
  <si>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</si>
  <si>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</si>
  <si>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</si>
  <si>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</si>
  <si>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</si>
  <si>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</si>
  <si>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</si>
  <si>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</si>
  <si>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</si>
  <si>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</si>
  <si>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</si>
  <si>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</si>
  <si>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</si>
  <si>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</si>
  <si>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</si>
  <si>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</si>
  <si>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</si>
  <si>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</si>
  <si>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</si>
  <si>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</si>
  <si>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</si>
  <si>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</si>
  <si>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</si>
  <si>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</si>
  <si>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</si>
  <si>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</si>
  <si>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</si>
  <si>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</si>
  <si>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</si>
  <si>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</si>
  <si>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</si>
  <si>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</si>
  <si>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</si>
  <si>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</si>
  <si>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</si>
  <si>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</si>
  <si>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</si>
  <si>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</si>
  <si>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</si>
  <si>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</si>
  <si>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</si>
  <si>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</si>
  <si>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</si>
  <si>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</si>
  <si>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</si>
  <si>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</si>
  <si>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</si>
  <si>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</si>
  <si>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</si>
  <si>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</si>
  <si>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</si>
  <si>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</si>
  <si>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</si>
  <si>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</si>
  <si>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</si>
  <si>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</si>
  <si>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</si>
  <si>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</si>
  <si>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</si>
  <si>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</si>
  <si>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</si>
  <si>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</si>
  <si>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</si>
  <si>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</si>
  <si>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</si>
  <si>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</si>
  <si>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</si>
  <si>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</si>
  <si>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</si>
  <si>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</si>
  <si>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</si>
  <si>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</si>
  <si>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</si>
  <si>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</si>
  <si>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</si>
  <si>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</si>
  <si>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</si>
  <si>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</si>
  <si>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</si>
  <si>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</si>
  <si>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</si>
  <si>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</si>
  <si>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</si>
  <si>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</si>
  <si>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</si>
  <si>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</si>
  <si>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</si>
  <si>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</si>
  <si>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</si>
  <si>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</si>
  <si>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</si>
  <si>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</si>
  <si>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</si>
  <si>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</si>
  <si>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</si>
  <si>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</si>
  <si>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</si>
  <si>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</si>
  <si>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</si>
  <si>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</si>
  <si>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</si>
  <si>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</si>
  <si>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</si>
  <si>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</si>
  <si>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</si>
  <si>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</si>
  <si>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</si>
  <si>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</si>
  <si>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</si>
  <si>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</si>
  <si>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</si>
  <si>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</si>
  <si>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</si>
  <si>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</si>
  <si>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</si>
  <si>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</si>
  <si>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</si>
  <si>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</si>
  <si>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</si>
  <si>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</si>
  <si>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</si>
  <si>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</si>
  <si>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</si>
  <si>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</si>
  <si>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</si>
  <si>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</si>
  <si>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</si>
  <si>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</si>
  <si>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</si>
  <si>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</si>
  <si>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</si>
  <si>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</si>
  <si>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</si>
  <si>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</si>
  <si>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</si>
  <si>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</si>
  <si>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</si>
  <si>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</si>
  <si>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</si>
  <si>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</si>
  <si>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</si>
  <si>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</si>
  <si>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</si>
  <si>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</si>
  <si>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</si>
  <si>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</si>
  <si>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</si>
  <si>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</si>
  <si>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</si>
  <si>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</si>
  <si>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</si>
  <si>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</si>
  <si>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</si>
  <si>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</si>
  <si>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</si>
  <si>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</si>
  <si>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</si>
  <si>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</si>
  <si>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</si>
  <si>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</si>
  <si>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</si>
  <si>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</si>
  <si>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</si>
  <si>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</si>
  <si>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</si>
  <si>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</si>
  <si>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</si>
  <si>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</si>
  <si>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</si>
  <si>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</si>
  <si>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</si>
  <si>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</si>
  <si>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</si>
  <si>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</si>
  <si>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</si>
  <si>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</si>
  <si>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</si>
  <si>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</si>
  <si>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</si>
  <si>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</si>
  <si>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</si>
  <si>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</si>
  <si>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</si>
  <si>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</si>
  <si>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</si>
  <si>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</si>
  <si>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</si>
  <si>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</si>
  <si>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</si>
  <si>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</si>
  <si>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</si>
  <si>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</si>
  <si>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</si>
  <si>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</si>
  <si>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</si>
  <si>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</si>
  <si>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</si>
  <si>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</si>
  <si>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</si>
  <si>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</si>
  <si>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</si>
  <si>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</si>
  <si>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</si>
  <si>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</si>
  <si>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</si>
  <si>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</si>
  <si>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</si>
  <si>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</si>
  <si>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</si>
  <si>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</si>
  <si>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</si>
  <si>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</si>
  <si>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</si>
  <si>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</si>
  <si>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</si>
  <si>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</si>
  <si>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</si>
  <si>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</si>
  <si>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</si>
  <si>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</si>
  <si>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</si>
  <si>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</si>
  <si>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</si>
  <si>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</si>
  <si>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</si>
  <si>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</si>
  <si>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</si>
  <si>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</si>
  <si>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</si>
  <si>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</si>
  <si>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</si>
  <si>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</si>
  <si>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</si>
  <si>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</si>
  <si>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</si>
  <si>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</si>
  <si>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</si>
  <si>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</si>
  <si>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</si>
  <si>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</si>
  <si>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</si>
  <si>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</si>
  <si>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</si>
  <si>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</si>
  <si>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</si>
  <si>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</si>
  <si>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</si>
  <si>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</si>
  <si>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</si>
  <si>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</si>
  <si>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</si>
  <si>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</si>
  <si>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</si>
  <si>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</si>
  <si>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</si>
  <si>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</si>
  <si>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</si>
  <si>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</si>
  <si>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</si>
  <si>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</si>
  <si>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</si>
  <si>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</si>
  <si>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</si>
  <si>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53.991751</t>
  </si>
  <si>
    <t>84.7403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</si>
  <si>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</si>
  <si>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</si>
  <si>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</si>
  <si>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</si>
  <si>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</si>
  <si>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</si>
  <si>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</si>
  <si>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</si>
  <si>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</si>
  <si>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</si>
  <si>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</si>
  <si>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</si>
  <si>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</si>
  <si>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</si>
  <si>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</si>
  <si>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</si>
  <si>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</si>
  <si>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</si>
  <si>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</si>
  <si>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</si>
  <si>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</si>
  <si>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</si>
  <si>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</si>
  <si>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</si>
  <si>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</si>
  <si>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</si>
  <si>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</si>
  <si>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</si>
  <si>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</si>
  <si>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</si>
  <si>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</si>
  <si>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</si>
  <si>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</si>
  <si>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</si>
  <si>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</si>
  <si>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</si>
  <si>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</si>
  <si>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</si>
  <si>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</si>
  <si>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</si>
  <si>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</si>
  <si>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</si>
  <si>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</si>
  <si>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</si>
  <si>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</si>
  <si>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</si>
  <si>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</si>
  <si>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</si>
  <si>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</si>
  <si>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</si>
  <si>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</si>
  <si>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</si>
  <si>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</si>
  <si>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</si>
  <si>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</si>
  <si>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</si>
  <si>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</si>
  <si>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</si>
  <si>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</si>
  <si>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</si>
  <si>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</si>
  <si>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</si>
  <si>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</si>
  <si>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</si>
  <si>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</si>
  <si>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</si>
  <si>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</si>
  <si>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</si>
  <si>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</si>
  <si>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</si>
  <si>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</si>
  <si>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</si>
  <si>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</si>
  <si>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</si>
  <si>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</si>
  <si>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</si>
  <si>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</si>
  <si>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</si>
  <si>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</si>
  <si>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</si>
  <si>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</si>
  <si>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</si>
  <si>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</si>
  <si>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</si>
  <si>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</si>
  <si>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</si>
  <si>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</si>
  <si>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</si>
  <si>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</si>
  <si>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</si>
  <si>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</si>
  <si>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</si>
  <si>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</si>
  <si>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</si>
  <si>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</si>
  <si>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</si>
  <si>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</si>
  <si>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</si>
  <si>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</si>
  <si>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</si>
  <si>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</si>
  <si>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</si>
  <si>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</si>
  <si>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</si>
  <si>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</si>
  <si>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</si>
  <si>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</si>
  <si>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</si>
  <si>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</si>
  <si>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</si>
  <si>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</si>
  <si>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</si>
  <si>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</si>
  <si>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</si>
  <si>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</si>
  <si>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</si>
  <si>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</si>
  <si>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</si>
  <si>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</si>
  <si>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</si>
  <si>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</si>
  <si>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</si>
  <si>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</si>
  <si>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</si>
  <si>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</si>
  <si>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</si>
  <si>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</si>
  <si>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</si>
  <si>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</si>
  <si>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</si>
  <si>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</si>
  <si>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</si>
  <si>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</si>
  <si>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</si>
  <si>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</si>
  <si>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</si>
  <si>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</si>
  <si>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</si>
  <si>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</si>
  <si>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</si>
  <si>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</si>
  <si>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</si>
  <si>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</si>
  <si>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</si>
  <si>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</si>
  <si>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</si>
  <si>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</si>
  <si>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</si>
  <si>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</si>
  <si>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</si>
  <si>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</si>
  <si>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</si>
  <si>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</si>
  <si>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</si>
  <si>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</si>
  <si>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</si>
  <si>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</si>
  <si>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</si>
  <si>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</si>
  <si>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</si>
  <si>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</si>
  <si>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</si>
  <si>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</si>
  <si>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</si>
  <si>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</si>
  <si>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</si>
  <si>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</si>
  <si>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</si>
  <si>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</si>
  <si>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</si>
  <si>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</si>
  <si>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</si>
  <si>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</si>
  <si>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</si>
  <si>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</si>
  <si>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</si>
  <si>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</si>
  <si>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</si>
  <si>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</si>
  <si>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</si>
  <si>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</si>
  <si>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</si>
  <si>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</si>
  <si>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</si>
  <si>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</si>
  <si>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</si>
  <si>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</si>
  <si>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</si>
  <si>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</si>
  <si>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</si>
  <si>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</si>
  <si>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</si>
  <si>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</si>
  <si>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</si>
  <si>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</si>
  <si>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53.967081</t>
  </si>
  <si>
    <t>84.692922</t>
  </si>
  <si>
    <t>53.993963</t>
  </si>
  <si>
    <t>84.738314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</si>
  <si>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</si>
  <si>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</si>
  <si>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</si>
  <si>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</si>
  <si>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</si>
  <si>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</si>
  <si>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</si>
  <si>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</si>
  <si>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</si>
  <si>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</si>
  <si>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</si>
  <si>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</si>
  <si>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</si>
  <si>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</si>
  <si>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</si>
  <si>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</si>
  <si>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</si>
  <si>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</si>
  <si>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</si>
  <si>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</si>
  <si>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</si>
  <si>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</si>
  <si>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</si>
  <si>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</si>
  <si>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</si>
  <si>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</si>
  <si>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</si>
  <si>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</si>
  <si>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</si>
  <si>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</si>
  <si>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</si>
  <si>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</si>
  <si>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</si>
  <si>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</si>
  <si>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</si>
  <si>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</si>
  <si>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</si>
  <si>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</si>
  <si>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</si>
  <si>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</si>
  <si>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</si>
  <si>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</si>
  <si>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</si>
  <si>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</si>
  <si>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</si>
  <si>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</si>
  <si>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</si>
  <si>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</si>
  <si>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</si>
  <si>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</si>
  <si>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</si>
  <si>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</si>
  <si>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</si>
  <si>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</si>
  <si>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</si>
  <si>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</si>
  <si>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</si>
  <si>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</si>
  <si>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</si>
  <si>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</si>
  <si>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</si>
  <si>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</si>
  <si>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</si>
  <si>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</si>
  <si>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</si>
  <si>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</si>
  <si>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</si>
  <si>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</si>
  <si>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</si>
  <si>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</si>
  <si>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</si>
  <si>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</si>
  <si>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</si>
  <si>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</si>
  <si>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</si>
  <si>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</si>
  <si>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</si>
  <si>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</si>
  <si>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</si>
  <si>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</si>
  <si>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</si>
  <si>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</si>
  <si>
    <t>постановление от 19.08.2024 № 386 администрации Залесовского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</si>
</sst>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3"/>
  <sheetViews>
    <sheetView tabSelected="1" zoomScale="88" zoomScaleNormal="88" zoomScaleSheetLayoutView="110" workbookViewId="0">
      <selection activeCell="A4" sqref="A4:U4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6.710937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560</v>
      </c>
    </row>
    <row r="4" spans="1:24" ht="45.6" customHeight="1" x14ac:dyDescent="0.25">
      <c r="A4" s="79" t="s">
        <v>559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4" ht="62.85" customHeight="1" x14ac:dyDescent="0.25">
      <c r="A5" s="77" t="s">
        <v>0</v>
      </c>
      <c r="B5" s="77" t="s">
        <v>1</v>
      </c>
      <c r="C5" s="77"/>
      <c r="D5" s="77"/>
      <c r="E5" s="77"/>
      <c r="F5" s="77"/>
      <c r="G5" s="77" t="s">
        <v>2</v>
      </c>
      <c r="H5" s="77"/>
      <c r="I5" s="77"/>
      <c r="J5" s="77"/>
      <c r="K5" s="77"/>
      <c r="L5" s="77"/>
      <c r="M5" s="77" t="s">
        <v>3</v>
      </c>
      <c r="N5" s="77"/>
      <c r="O5" s="77"/>
      <c r="P5" s="77"/>
      <c r="Q5" s="77"/>
      <c r="R5" s="77"/>
      <c r="S5" s="77"/>
      <c r="T5" s="77" t="s">
        <v>4</v>
      </c>
      <c r="U5" s="77"/>
      <c r="V5" s="77" t="s">
        <v>5</v>
      </c>
    </row>
    <row r="6" spans="1:24" ht="66" customHeight="1" x14ac:dyDescent="0.25">
      <c r="A6" s="77"/>
      <c r="B6" s="77" t="s">
        <v>6</v>
      </c>
      <c r="C6" s="77"/>
      <c r="D6" s="77"/>
      <c r="E6" s="77" t="s">
        <v>7</v>
      </c>
      <c r="F6" s="77"/>
      <c r="G6" s="78" t="s">
        <v>8</v>
      </c>
      <c r="H6" s="78" t="s">
        <v>9</v>
      </c>
      <c r="I6" s="77" t="s">
        <v>10</v>
      </c>
      <c r="J6" s="77"/>
      <c r="K6" s="77" t="s">
        <v>11</v>
      </c>
      <c r="L6" s="77"/>
      <c r="M6" s="77" t="s">
        <v>12</v>
      </c>
      <c r="N6" s="77"/>
      <c r="O6" s="77"/>
      <c r="P6" s="77" t="s">
        <v>13</v>
      </c>
      <c r="Q6" s="77"/>
      <c r="R6" s="77"/>
      <c r="S6" s="77"/>
      <c r="T6" s="77" t="s">
        <v>14</v>
      </c>
      <c r="U6" s="77" t="s">
        <v>15</v>
      </c>
      <c r="V6" s="77"/>
      <c r="X6" s="1">
        <f>SUM(K9:K178)</f>
        <v>0</v>
      </c>
    </row>
    <row r="7" spans="1:24" ht="136.69999999999999" customHeight="1" x14ac:dyDescent="0.25">
      <c r="A7" s="77"/>
      <c r="B7" s="54" t="s">
        <v>16</v>
      </c>
      <c r="C7" s="76" t="s">
        <v>17</v>
      </c>
      <c r="D7" s="76" t="s">
        <v>18</v>
      </c>
      <c r="E7" s="75" t="s">
        <v>19</v>
      </c>
      <c r="F7" s="75" t="s">
        <v>20</v>
      </c>
      <c r="G7" s="78"/>
      <c r="H7" s="78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7"/>
      <c r="U7" s="77"/>
      <c r="V7" s="77"/>
    </row>
    <row r="8" spans="1:24" s="6" customFormat="1" ht="15" customHeight="1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4</v>
      </c>
      <c r="I9" s="46">
        <v>1</v>
      </c>
      <c r="J9" s="48">
        <v>0.8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4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5" si="2">$N$9</f>
        <v>1212200031120</v>
      </c>
      <c r="O11" s="10" t="str">
        <f t="shared" ref="O11:O75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5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7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5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603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558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558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558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558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603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558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tr">
        <f t="shared" si="5"/>
        <v>грунт</v>
      </c>
      <c r="H28" s="19">
        <v>8</v>
      </c>
      <c r="I28" s="19">
        <v>2</v>
      </c>
      <c r="J28" s="19">
        <v>1.6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558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558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603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558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558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558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558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558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558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558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558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558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4</v>
      </c>
      <c r="I40" s="19">
        <v>1</v>
      </c>
      <c r="J40" s="19">
        <v>0.8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558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558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558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603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603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603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558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558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558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558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558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558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558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558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558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558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558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558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558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558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15</v>
      </c>
      <c r="E60" s="16" t="s">
        <v>330</v>
      </c>
      <c r="F60" s="16" t="s">
        <v>331</v>
      </c>
      <c r="G60" s="23" t="str">
        <f t="shared" si="5"/>
        <v>грунт</v>
      </c>
      <c r="H60" s="19">
        <v>4</v>
      </c>
      <c r="I60" s="19">
        <v>1</v>
      </c>
      <c r="J60" s="19">
        <v>0.8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558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17.190000000000001</v>
      </c>
      <c r="E61" s="16" t="s">
        <v>332</v>
      </c>
      <c r="F61" s="16" t="s">
        <v>333</v>
      </c>
      <c r="G61" s="23" t="str">
        <f t="shared" si="5"/>
        <v>грунт</v>
      </c>
      <c r="H61" s="19">
        <f t="shared" ref="H61:J61" si="7">H57</f>
        <v>8</v>
      </c>
      <c r="I61" s="19">
        <f t="shared" si="7"/>
        <v>2</v>
      </c>
      <c r="J61" s="19">
        <f t="shared" si="7"/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558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30</v>
      </c>
      <c r="E62" s="16" t="s">
        <v>334</v>
      </c>
      <c r="F62" s="16" t="s">
        <v>335</v>
      </c>
      <c r="G62" s="23" t="str">
        <f t="shared" si="5"/>
        <v>грунт</v>
      </c>
      <c r="H62" s="19">
        <v>8</v>
      </c>
      <c r="I62" s="19">
        <v>2</v>
      </c>
      <c r="J62" s="19">
        <v>1.6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558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>
        <v>46</v>
      </c>
      <c r="E63" s="16" t="s">
        <v>336</v>
      </c>
      <c r="F63" s="16" t="s">
        <v>337</v>
      </c>
      <c r="G63" s="23" t="str">
        <f t="shared" si="5"/>
        <v>грунт</v>
      </c>
      <c r="H63" s="19">
        <v>4</v>
      </c>
      <c r="I63" s="19">
        <v>1</v>
      </c>
      <c r="J63" s="19">
        <v>0.8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558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 t="s">
        <v>74</v>
      </c>
      <c r="E64" s="16" t="s">
        <v>338</v>
      </c>
      <c r="F64" s="16" t="s">
        <v>339</v>
      </c>
      <c r="G64" s="23" t="str">
        <f t="shared" si="5"/>
        <v>грунт</v>
      </c>
      <c r="H64" s="19">
        <v>8</v>
      </c>
      <c r="I64" s="19">
        <v>2</v>
      </c>
      <c r="J64" s="19">
        <v>1.6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558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>
        <v>56</v>
      </c>
      <c r="E65" s="16" t="s">
        <v>340</v>
      </c>
      <c r="F65" s="16" t="s">
        <v>341</v>
      </c>
      <c r="G65" s="23" t="str">
        <f t="shared" si="5"/>
        <v>грунт</v>
      </c>
      <c r="H65" s="19">
        <v>4</v>
      </c>
      <c r="I65" s="19">
        <v>1</v>
      </c>
      <c r="J65" s="19">
        <v>0.8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558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22" t="s">
        <v>73</v>
      </c>
      <c r="D66" s="19" t="s">
        <v>75</v>
      </c>
      <c r="E66" s="16" t="s">
        <v>342</v>
      </c>
      <c r="F66" s="16" t="s">
        <v>343</v>
      </c>
      <c r="G66" s="23" t="str">
        <f t="shared" si="5"/>
        <v>грунт</v>
      </c>
      <c r="H66" s="19">
        <v>8</v>
      </c>
      <c r="I66" s="19">
        <v>2</v>
      </c>
      <c r="J66" s="19">
        <v>1.6</v>
      </c>
      <c r="K66" s="16"/>
      <c r="L66" s="16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76</v>
      </c>
      <c r="V66" s="32" t="s">
        <v>558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2</v>
      </c>
      <c r="E67" s="19" t="s">
        <v>344</v>
      </c>
      <c r="F67" s="19" t="s">
        <v>345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558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16" t="s">
        <v>77</v>
      </c>
      <c r="D68" s="19">
        <v>7</v>
      </c>
      <c r="E68" s="19" t="s">
        <v>344</v>
      </c>
      <c r="F68" s="19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9"/>
      <c r="L68" s="19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78</v>
      </c>
      <c r="V68" s="32" t="s">
        <v>558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21" t="s">
        <v>79</v>
      </c>
      <c r="D69" s="19">
        <v>22</v>
      </c>
      <c r="E69" s="16" t="s">
        <v>346</v>
      </c>
      <c r="F69" s="16" t="s">
        <v>347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6"/>
      <c r="L69" s="16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558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 t="s">
        <v>80</v>
      </c>
      <c r="E70" s="19" t="s">
        <v>346</v>
      </c>
      <c r="F70" s="19" t="s">
        <v>347</v>
      </c>
      <c r="G70" s="23" t="str">
        <f t="shared" si="5"/>
        <v>грунт</v>
      </c>
      <c r="H70" s="19">
        <v>4</v>
      </c>
      <c r="I70" s="19">
        <v>1</v>
      </c>
      <c r="J70" s="19">
        <v>0.8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558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1" t="s">
        <v>79</v>
      </c>
      <c r="D71" s="19">
        <v>33</v>
      </c>
      <c r="E71" s="19" t="s">
        <v>346</v>
      </c>
      <c r="F71" s="19" t="s">
        <v>347</v>
      </c>
      <c r="G71" s="23" t="str">
        <f t="shared" si="5"/>
        <v>грунт</v>
      </c>
      <c r="H71" s="19">
        <v>8</v>
      </c>
      <c r="I71" s="19">
        <v>2</v>
      </c>
      <c r="J71" s="19">
        <v>1.6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2" t="s">
        <v>81</v>
      </c>
      <c r="V71" s="32" t="s">
        <v>558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7</v>
      </c>
      <c r="E72" s="19" t="s">
        <v>348</v>
      </c>
      <c r="F72" s="19" t="s">
        <v>349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558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82</v>
      </c>
      <c r="D73" s="19">
        <v>17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83</v>
      </c>
      <c r="V73" s="32" t="s">
        <v>558</v>
      </c>
    </row>
    <row r="74" spans="1:22" ht="63.75" x14ac:dyDescent="0.25">
      <c r="A74" s="8">
        <f t="shared" si="1"/>
        <v>66</v>
      </c>
      <c r="B74" s="13" t="str">
        <f t="shared" si="4"/>
        <v>с.Залесово</v>
      </c>
      <c r="C74" s="30" t="s">
        <v>84</v>
      </c>
      <c r="D74" s="19">
        <v>9</v>
      </c>
      <c r="E74" s="19" t="s">
        <v>350</v>
      </c>
      <c r="F74" s="19" t="s">
        <v>351</v>
      </c>
      <c r="G74" s="23" t="str">
        <f t="shared" si="5"/>
        <v>грунт</v>
      </c>
      <c r="H74" s="19">
        <v>4</v>
      </c>
      <c r="I74" s="19">
        <v>1</v>
      </c>
      <c r="J74" s="19">
        <v>0.8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85</v>
      </c>
      <c r="V74" s="32" t="s">
        <v>558</v>
      </c>
    </row>
    <row r="75" spans="1:22" ht="63.75" x14ac:dyDescent="0.25">
      <c r="A75" s="8">
        <f t="shared" ref="A75:A138" si="8">A74+1</f>
        <v>67</v>
      </c>
      <c r="B75" s="13" t="str">
        <f t="shared" si="4"/>
        <v>с.Залесово</v>
      </c>
      <c r="C75" s="30" t="s">
        <v>86</v>
      </c>
      <c r="D75" s="19">
        <v>32</v>
      </c>
      <c r="E75" s="19" t="s">
        <v>352</v>
      </c>
      <c r="F75" s="19" t="s">
        <v>353</v>
      </c>
      <c r="G75" s="23" t="str">
        <f t="shared" si="5"/>
        <v>грунт</v>
      </c>
      <c r="H75" s="19">
        <v>8</v>
      </c>
      <c r="I75" s="19">
        <v>2</v>
      </c>
      <c r="J75" s="19">
        <v>1.6</v>
      </c>
      <c r="K75" s="19"/>
      <c r="L75" s="19"/>
      <c r="M75" s="10" t="str">
        <f t="shared" si="6"/>
        <v>Администрация Залесовского муниципального округа Алтайского края</v>
      </c>
      <c r="N75" s="11">
        <f t="shared" si="2"/>
        <v>1212200031120</v>
      </c>
      <c r="O75" s="10" t="str">
        <f t="shared" si="3"/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558</v>
      </c>
    </row>
    <row r="76" spans="1:22" ht="63.75" x14ac:dyDescent="0.25">
      <c r="A76" s="8">
        <f t="shared" si="8"/>
        <v>68</v>
      </c>
      <c r="B76" s="13" t="str">
        <f t="shared" ref="B76:B139" si="9">$B$10</f>
        <v>с.Залесово</v>
      </c>
      <c r="C76" s="30" t="s">
        <v>86</v>
      </c>
      <c r="D76" s="19">
        <v>42</v>
      </c>
      <c r="E76" s="19" t="s">
        <v>354</v>
      </c>
      <c r="F76" s="19" t="s">
        <v>355</v>
      </c>
      <c r="G76" s="23" t="str">
        <f t="shared" ref="G76" si="10">$G$10</f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ref="M76:M139" si="11">$M$10</f>
        <v>Администрация Залесовского муниципального округа Алтайского края</v>
      </c>
      <c r="N76" s="11">
        <f t="shared" ref="N76:N139" si="12">$N$9</f>
        <v>1212200031120</v>
      </c>
      <c r="O76" s="10" t="str">
        <f t="shared" ref="O76:O139" si="13">$O$9</f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558</v>
      </c>
    </row>
    <row r="77" spans="1:22" ht="63.75" x14ac:dyDescent="0.25">
      <c r="A77" s="8">
        <f t="shared" si="8"/>
        <v>69</v>
      </c>
      <c r="B77" s="13" t="str">
        <f t="shared" si="9"/>
        <v>с.Залесово</v>
      </c>
      <c r="C77" s="30" t="s">
        <v>86</v>
      </c>
      <c r="D77" s="19">
        <v>52</v>
      </c>
      <c r="E77" s="19" t="s">
        <v>356</v>
      </c>
      <c r="F77" s="19" t="s">
        <v>357</v>
      </c>
      <c r="G77" s="23" t="str">
        <f t="shared" si="5"/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1"/>
        <v>Администрация Залесовского муниципального округа Алтайского края</v>
      </c>
      <c r="N77" s="11">
        <f t="shared" si="12"/>
        <v>1212200031120</v>
      </c>
      <c r="O77" s="10" t="str">
        <f t="shared" si="13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558</v>
      </c>
    </row>
    <row r="78" spans="1:22" ht="63.75" x14ac:dyDescent="0.25">
      <c r="A78" s="8">
        <f t="shared" si="8"/>
        <v>70</v>
      </c>
      <c r="B78" s="13" t="str">
        <f t="shared" si="9"/>
        <v>с.Залесово</v>
      </c>
      <c r="C78" s="30" t="s">
        <v>86</v>
      </c>
      <c r="D78" s="19">
        <v>72</v>
      </c>
      <c r="E78" s="19" t="s">
        <v>358</v>
      </c>
      <c r="F78" s="19" t="s">
        <v>359</v>
      </c>
      <c r="G78" s="23" t="str">
        <f t="shared" ref="G78:G143" si="14">$G$10</f>
        <v>грунт</v>
      </c>
      <c r="H78" s="19">
        <v>4</v>
      </c>
      <c r="I78" s="19">
        <v>1</v>
      </c>
      <c r="J78" s="19">
        <v>0.8</v>
      </c>
      <c r="K78" s="19"/>
      <c r="L78" s="19"/>
      <c r="M78" s="10" t="str">
        <f t="shared" si="11"/>
        <v>Администрация Залесовского муниципального округа Алтайского края</v>
      </c>
      <c r="N78" s="11">
        <f t="shared" si="12"/>
        <v>1212200031120</v>
      </c>
      <c r="O78" s="10" t="str">
        <f t="shared" si="13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87</v>
      </c>
      <c r="V78" s="32" t="s">
        <v>558</v>
      </c>
    </row>
    <row r="79" spans="1:22" ht="63.75" x14ac:dyDescent="0.25">
      <c r="A79" s="8">
        <f t="shared" si="8"/>
        <v>71</v>
      </c>
      <c r="B79" s="13" t="str">
        <f t="shared" si="9"/>
        <v>с.Залесово</v>
      </c>
      <c r="C79" s="16" t="s">
        <v>88</v>
      </c>
      <c r="D79" s="19">
        <v>9</v>
      </c>
      <c r="E79" s="19" t="s">
        <v>360</v>
      </c>
      <c r="F79" s="26" t="s">
        <v>361</v>
      </c>
      <c r="G79" s="23" t="str">
        <f t="shared" si="14"/>
        <v>грунт</v>
      </c>
      <c r="H79" s="26">
        <v>12</v>
      </c>
      <c r="I79" s="26">
        <v>3</v>
      </c>
      <c r="J79" s="26">
        <v>2.4</v>
      </c>
      <c r="K79" s="19"/>
      <c r="L79" s="19"/>
      <c r="M79" s="10" t="str">
        <f t="shared" si="11"/>
        <v>Администрация Залесовского муниципального округа Алтайского края</v>
      </c>
      <c r="N79" s="11">
        <f t="shared" si="12"/>
        <v>1212200031120</v>
      </c>
      <c r="O79" s="10" t="str">
        <f t="shared" si="13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558</v>
      </c>
    </row>
    <row r="80" spans="1:22" ht="63.75" x14ac:dyDescent="0.25">
      <c r="A80" s="8">
        <f t="shared" si="8"/>
        <v>72</v>
      </c>
      <c r="B80" s="13" t="str">
        <f t="shared" si="9"/>
        <v>с.Залесово</v>
      </c>
      <c r="C80" s="16" t="s">
        <v>88</v>
      </c>
      <c r="D80" s="19">
        <v>32</v>
      </c>
      <c r="E80" s="19" t="s">
        <v>362</v>
      </c>
      <c r="F80" s="26" t="s">
        <v>363</v>
      </c>
      <c r="G80" s="23" t="str">
        <f t="shared" si="14"/>
        <v>грунт</v>
      </c>
      <c r="H80" s="26">
        <v>8</v>
      </c>
      <c r="I80" s="26">
        <v>2</v>
      </c>
      <c r="J80" s="26">
        <v>1.6</v>
      </c>
      <c r="K80" s="16"/>
      <c r="L80" s="16"/>
      <c r="M80" s="10" t="str">
        <f t="shared" si="11"/>
        <v>Администрация Залесовского муниципального округа Алтайского края</v>
      </c>
      <c r="N80" s="11">
        <f t="shared" si="12"/>
        <v>1212200031120</v>
      </c>
      <c r="O80" s="10" t="str">
        <f t="shared" si="13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558</v>
      </c>
    </row>
    <row r="81" spans="1:22" ht="63.75" x14ac:dyDescent="0.25">
      <c r="A81" s="8">
        <f t="shared" si="8"/>
        <v>73</v>
      </c>
      <c r="B81" s="13" t="str">
        <f t="shared" si="9"/>
        <v>с.Залесово</v>
      </c>
      <c r="C81" s="16" t="s">
        <v>88</v>
      </c>
      <c r="D81" s="19">
        <v>57</v>
      </c>
      <c r="E81" s="19" t="s">
        <v>364</v>
      </c>
      <c r="F81" s="26" t="s">
        <v>365</v>
      </c>
      <c r="G81" s="23" t="str">
        <f t="shared" si="14"/>
        <v>грунт</v>
      </c>
      <c r="H81" s="26">
        <v>12</v>
      </c>
      <c r="I81" s="26">
        <v>3</v>
      </c>
      <c r="J81" s="26">
        <v>2.4</v>
      </c>
      <c r="K81" s="16"/>
      <c r="L81" s="16"/>
      <c r="M81" s="10" t="str">
        <f t="shared" si="11"/>
        <v>Администрация Залесовского муниципального округа Алтайского края</v>
      </c>
      <c r="N81" s="11">
        <f t="shared" si="12"/>
        <v>1212200031120</v>
      </c>
      <c r="O81" s="10" t="str">
        <f t="shared" si="13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558</v>
      </c>
    </row>
    <row r="82" spans="1:22" ht="63.75" x14ac:dyDescent="0.25">
      <c r="A82" s="8">
        <f t="shared" si="8"/>
        <v>74</v>
      </c>
      <c r="B82" s="13" t="str">
        <f t="shared" si="9"/>
        <v>с.Залесово</v>
      </c>
      <c r="C82" s="16" t="s">
        <v>88</v>
      </c>
      <c r="D82" s="19">
        <v>20</v>
      </c>
      <c r="E82" s="19" t="s">
        <v>366</v>
      </c>
      <c r="F82" s="26" t="s">
        <v>367</v>
      </c>
      <c r="G82" s="23" t="str">
        <f t="shared" si="14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1"/>
        <v>Администрация Залесовского муниципального округа Алтайского края</v>
      </c>
      <c r="N82" s="11">
        <f t="shared" si="12"/>
        <v>1212200031120</v>
      </c>
      <c r="O82" s="10" t="str">
        <f t="shared" si="13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558</v>
      </c>
    </row>
    <row r="83" spans="1:22" ht="63.75" x14ac:dyDescent="0.25">
      <c r="A83" s="8">
        <f t="shared" si="8"/>
        <v>75</v>
      </c>
      <c r="B83" s="13" t="str">
        <f t="shared" si="9"/>
        <v>с.Залесово</v>
      </c>
      <c r="C83" s="16" t="s">
        <v>88</v>
      </c>
      <c r="D83" s="19" t="s">
        <v>96</v>
      </c>
      <c r="E83" s="19" t="s">
        <v>368</v>
      </c>
      <c r="F83" s="26" t="s">
        <v>369</v>
      </c>
      <c r="G83" s="23" t="str">
        <f t="shared" si="14"/>
        <v>грунт</v>
      </c>
      <c r="H83" s="19">
        <v>4</v>
      </c>
      <c r="I83" s="19">
        <v>1</v>
      </c>
      <c r="J83" s="19">
        <v>0.8</v>
      </c>
      <c r="K83" s="16"/>
      <c r="L83" s="16"/>
      <c r="M83" s="10" t="str">
        <f t="shared" si="11"/>
        <v>Администрация Залесовского муниципального округа Алтайского края</v>
      </c>
      <c r="N83" s="11">
        <f t="shared" si="12"/>
        <v>1212200031120</v>
      </c>
      <c r="O83" s="10" t="str">
        <f t="shared" si="13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89</v>
      </c>
      <c r="V83" s="32" t="s">
        <v>558</v>
      </c>
    </row>
    <row r="84" spans="1:22" ht="63.75" x14ac:dyDescent="0.25">
      <c r="A84" s="8">
        <f t="shared" si="8"/>
        <v>76</v>
      </c>
      <c r="B84" s="13" t="str">
        <f t="shared" si="9"/>
        <v>с.Залесово</v>
      </c>
      <c r="C84" s="30" t="s">
        <v>90</v>
      </c>
      <c r="D84" s="19">
        <v>23</v>
      </c>
      <c r="E84" s="19" t="s">
        <v>370</v>
      </c>
      <c r="F84" s="19" t="s">
        <v>371</v>
      </c>
      <c r="G84" s="23" t="str">
        <f t="shared" si="14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1"/>
        <v>Администрация Залесовского муниципального округа Алтайского края</v>
      </c>
      <c r="N84" s="11">
        <f t="shared" si="12"/>
        <v>1212200031120</v>
      </c>
      <c r="O84" s="10" t="str">
        <f t="shared" si="13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91</v>
      </c>
      <c r="V84" s="32" t="s">
        <v>558</v>
      </c>
    </row>
    <row r="85" spans="1:22" ht="63.75" x14ac:dyDescent="0.25">
      <c r="A85" s="8">
        <f t="shared" si="8"/>
        <v>77</v>
      </c>
      <c r="B85" s="13" t="str">
        <f t="shared" si="9"/>
        <v>с.Залесово</v>
      </c>
      <c r="C85" s="30" t="s">
        <v>92</v>
      </c>
      <c r="D85" s="19">
        <v>3</v>
      </c>
      <c r="E85" s="19" t="s">
        <v>372</v>
      </c>
      <c r="F85" s="19" t="s">
        <v>373</v>
      </c>
      <c r="G85" s="23" t="str">
        <f t="shared" si="14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1"/>
        <v>Администрация Залесовского муниципального округа Алтайского края</v>
      </c>
      <c r="N85" s="11">
        <f t="shared" si="12"/>
        <v>1212200031120</v>
      </c>
      <c r="O85" s="10" t="str">
        <f t="shared" si="13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558</v>
      </c>
    </row>
    <row r="86" spans="1:22" ht="63.75" x14ac:dyDescent="0.25">
      <c r="A86" s="8">
        <f t="shared" si="8"/>
        <v>78</v>
      </c>
      <c r="B86" s="13" t="str">
        <f t="shared" si="9"/>
        <v>с.Залесово</v>
      </c>
      <c r="C86" s="30" t="s">
        <v>92</v>
      </c>
      <c r="D86" s="19">
        <v>23</v>
      </c>
      <c r="E86" s="19" t="s">
        <v>374</v>
      </c>
      <c r="F86" s="19" t="s">
        <v>375</v>
      </c>
      <c r="G86" s="23" t="str">
        <f t="shared" si="14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1"/>
        <v>Администрация Залесовского муниципального округа Алтайского края</v>
      </c>
      <c r="N86" s="11">
        <f t="shared" si="12"/>
        <v>1212200031120</v>
      </c>
      <c r="O86" s="10" t="str">
        <f t="shared" si="13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558</v>
      </c>
    </row>
    <row r="87" spans="1:22" ht="63.75" x14ac:dyDescent="0.25">
      <c r="A87" s="8">
        <f t="shared" si="8"/>
        <v>79</v>
      </c>
      <c r="B87" s="13" t="str">
        <f t="shared" si="9"/>
        <v>с.Залесово</v>
      </c>
      <c r="C87" s="30" t="s">
        <v>92</v>
      </c>
      <c r="D87" s="19">
        <v>43</v>
      </c>
      <c r="E87" s="19" t="s">
        <v>376</v>
      </c>
      <c r="F87" s="19" t="s">
        <v>377</v>
      </c>
      <c r="G87" s="23" t="str">
        <f t="shared" si="14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1"/>
        <v>Администрация Залесовского муниципального округа Алтайского края</v>
      </c>
      <c r="N87" s="11">
        <f t="shared" si="12"/>
        <v>1212200031120</v>
      </c>
      <c r="O87" s="10" t="str">
        <f t="shared" si="13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93</v>
      </c>
      <c r="V87" s="32" t="s">
        <v>558</v>
      </c>
    </row>
    <row r="88" spans="1:22" ht="63.75" x14ac:dyDescent="0.25">
      <c r="A88" s="8">
        <f t="shared" si="8"/>
        <v>80</v>
      </c>
      <c r="B88" s="13" t="str">
        <f t="shared" si="9"/>
        <v>с.Залесово</v>
      </c>
      <c r="C88" s="30" t="s">
        <v>94</v>
      </c>
      <c r="D88" s="19">
        <v>1</v>
      </c>
      <c r="E88" s="19" t="s">
        <v>378</v>
      </c>
      <c r="F88" s="19" t="s">
        <v>379</v>
      </c>
      <c r="G88" s="23" t="str">
        <f t="shared" si="14"/>
        <v>грунт</v>
      </c>
      <c r="H88" s="19">
        <v>4</v>
      </c>
      <c r="I88" s="19">
        <v>1</v>
      </c>
      <c r="J88" s="19">
        <v>0.8</v>
      </c>
      <c r="K88" s="19"/>
      <c r="L88" s="19"/>
      <c r="M88" s="10" t="str">
        <f t="shared" si="11"/>
        <v>Администрация Залесовского муниципального округа Алтайского края</v>
      </c>
      <c r="N88" s="11">
        <f t="shared" si="12"/>
        <v>1212200031120</v>
      </c>
      <c r="O88" s="10" t="str">
        <f t="shared" si="13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558</v>
      </c>
    </row>
    <row r="89" spans="1:22" ht="63.75" x14ac:dyDescent="0.25">
      <c r="A89" s="8">
        <f t="shared" si="8"/>
        <v>81</v>
      </c>
      <c r="B89" s="13" t="str">
        <f t="shared" si="9"/>
        <v>с.Залесово</v>
      </c>
      <c r="C89" s="30" t="s">
        <v>94</v>
      </c>
      <c r="D89" s="19">
        <v>11</v>
      </c>
      <c r="E89" s="16" t="s">
        <v>380</v>
      </c>
      <c r="F89" s="16" t="s">
        <v>381</v>
      </c>
      <c r="G89" s="23" t="str">
        <f t="shared" si="14"/>
        <v>грунт</v>
      </c>
      <c r="H89" s="19">
        <v>8</v>
      </c>
      <c r="I89" s="19">
        <v>2</v>
      </c>
      <c r="J89" s="19">
        <v>1.6</v>
      </c>
      <c r="K89" s="19"/>
      <c r="L89" s="19"/>
      <c r="M89" s="10" t="str">
        <f t="shared" si="11"/>
        <v>Администрация Залесовского муниципального округа Алтайского края</v>
      </c>
      <c r="N89" s="11">
        <f t="shared" si="12"/>
        <v>1212200031120</v>
      </c>
      <c r="O89" s="10" t="str">
        <f t="shared" si="13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558</v>
      </c>
    </row>
    <row r="90" spans="1:22" ht="63.75" x14ac:dyDescent="0.25">
      <c r="A90" s="8">
        <f t="shared" si="8"/>
        <v>82</v>
      </c>
      <c r="B90" s="14" t="str">
        <f t="shared" si="9"/>
        <v>с.Залесово</v>
      </c>
      <c r="C90" s="30" t="s">
        <v>94</v>
      </c>
      <c r="D90" s="19">
        <v>27</v>
      </c>
      <c r="E90" s="19" t="s">
        <v>382</v>
      </c>
      <c r="F90" s="19" t="s">
        <v>383</v>
      </c>
      <c r="G90" s="23" t="str">
        <f t="shared" si="14"/>
        <v>грунт</v>
      </c>
      <c r="H90" s="19">
        <v>4</v>
      </c>
      <c r="I90" s="19">
        <v>1</v>
      </c>
      <c r="J90" s="19">
        <v>0.8</v>
      </c>
      <c r="K90" s="19"/>
      <c r="L90" s="19"/>
      <c r="M90" s="10" t="str">
        <f t="shared" si="11"/>
        <v>Администрация Залесовского муниципального округа Алтайского края</v>
      </c>
      <c r="N90" s="11">
        <f t="shared" si="12"/>
        <v>1212200031120</v>
      </c>
      <c r="O90" s="10" t="str">
        <f t="shared" si="13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95</v>
      </c>
      <c r="V90" s="32" t="s">
        <v>558</v>
      </c>
    </row>
    <row r="91" spans="1:22" ht="63.75" x14ac:dyDescent="0.25">
      <c r="A91" s="8">
        <f t="shared" si="8"/>
        <v>83</v>
      </c>
      <c r="B91" s="14" t="str">
        <f t="shared" si="9"/>
        <v>с.Залесово</v>
      </c>
      <c r="C91" s="30" t="s">
        <v>97</v>
      </c>
      <c r="D91" s="19">
        <v>40</v>
      </c>
      <c r="E91" s="19" t="s">
        <v>280</v>
      </c>
      <c r="F91" s="19" t="s">
        <v>384</v>
      </c>
      <c r="G91" s="23" t="str">
        <f t="shared" si="14"/>
        <v>грунт</v>
      </c>
      <c r="H91" s="19">
        <v>8</v>
      </c>
      <c r="I91" s="19">
        <v>2</v>
      </c>
      <c r="J91" s="19">
        <v>1.6</v>
      </c>
      <c r="K91" s="19"/>
      <c r="L91" s="16"/>
      <c r="M91" s="10" t="str">
        <f t="shared" si="11"/>
        <v>Администрация Залесовского муниципального округа Алтайского края</v>
      </c>
      <c r="N91" s="11">
        <f t="shared" si="12"/>
        <v>1212200031120</v>
      </c>
      <c r="O91" s="10" t="str">
        <f t="shared" si="13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558</v>
      </c>
    </row>
    <row r="92" spans="1:22" ht="63.75" x14ac:dyDescent="0.25">
      <c r="A92" s="8">
        <f t="shared" si="8"/>
        <v>84</v>
      </c>
      <c r="B92" s="14" t="str">
        <f t="shared" si="9"/>
        <v>с.Залесово</v>
      </c>
      <c r="C92" s="30" t="s">
        <v>97</v>
      </c>
      <c r="D92" s="19">
        <v>75</v>
      </c>
      <c r="E92" s="19" t="s">
        <v>385</v>
      </c>
      <c r="F92" s="19" t="s">
        <v>386</v>
      </c>
      <c r="G92" s="23" t="str">
        <f t="shared" si="14"/>
        <v>грунт</v>
      </c>
      <c r="H92" s="19">
        <v>4</v>
      </c>
      <c r="I92" s="19">
        <v>1</v>
      </c>
      <c r="J92" s="19">
        <v>0.8</v>
      </c>
      <c r="K92" s="19"/>
      <c r="L92" s="16"/>
      <c r="M92" s="10" t="str">
        <f t="shared" si="11"/>
        <v>Администрация Залесовского муниципального округа Алтайского края</v>
      </c>
      <c r="N92" s="11">
        <f t="shared" si="12"/>
        <v>1212200031120</v>
      </c>
      <c r="O92" s="10" t="str">
        <f t="shared" si="13"/>
        <v>659220, Алтайский край Залесовкий район с. Залесово, ул. Партизанская, 26</v>
      </c>
      <c r="P92" s="16"/>
      <c r="Q92" s="16"/>
      <c r="R92" s="16"/>
      <c r="S92" s="16"/>
      <c r="T92" s="7" t="s">
        <v>35</v>
      </c>
      <c r="U92" s="60" t="s">
        <v>98</v>
      </c>
      <c r="V92" s="32" t="s">
        <v>558</v>
      </c>
    </row>
    <row r="93" spans="1:22" ht="63.75" x14ac:dyDescent="0.25">
      <c r="A93" s="8">
        <f t="shared" si="8"/>
        <v>85</v>
      </c>
      <c r="B93" s="27" t="str">
        <f t="shared" si="9"/>
        <v>с.Залесово</v>
      </c>
      <c r="C93" s="30" t="s">
        <v>97</v>
      </c>
      <c r="D93" s="24">
        <v>103</v>
      </c>
      <c r="E93" s="24" t="s">
        <v>387</v>
      </c>
      <c r="F93" s="24" t="s">
        <v>388</v>
      </c>
      <c r="G93" s="23" t="str">
        <f t="shared" si="14"/>
        <v>грунт</v>
      </c>
      <c r="H93" s="19">
        <v>4</v>
      </c>
      <c r="I93" s="19">
        <v>1</v>
      </c>
      <c r="J93" s="19">
        <v>0.8</v>
      </c>
      <c r="K93" s="24"/>
      <c r="L93" s="22"/>
      <c r="M93" s="10" t="str">
        <f t="shared" si="11"/>
        <v>Администрация Залесовского муниципального округа Алтайского края</v>
      </c>
      <c r="N93" s="11">
        <f t="shared" si="12"/>
        <v>1212200031120</v>
      </c>
      <c r="O93" s="10" t="str">
        <f t="shared" si="13"/>
        <v>659220, Алтайский край Залесовкий район с. Залесово, ул. Партизанская, 26</v>
      </c>
      <c r="P93" s="22"/>
      <c r="Q93" s="22"/>
      <c r="R93" s="22"/>
      <c r="S93" s="22"/>
      <c r="T93" s="28" t="s">
        <v>35</v>
      </c>
      <c r="U93" s="60" t="s">
        <v>98</v>
      </c>
      <c r="V93" s="32" t="s">
        <v>558</v>
      </c>
    </row>
    <row r="94" spans="1:22" ht="63.75" x14ac:dyDescent="0.25">
      <c r="A94" s="8">
        <f t="shared" si="8"/>
        <v>86</v>
      </c>
      <c r="B94" s="27" t="str">
        <f t="shared" si="9"/>
        <v>с.Залесово</v>
      </c>
      <c r="C94" s="30" t="s">
        <v>389</v>
      </c>
      <c r="D94" s="19">
        <v>14</v>
      </c>
      <c r="E94" s="16" t="s">
        <v>390</v>
      </c>
      <c r="F94" s="16" t="s">
        <v>391</v>
      </c>
      <c r="G94" s="23" t="str">
        <f t="shared" si="14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1"/>
        <v>Администрация Залесовского муниципального округа Алтайского края</v>
      </c>
      <c r="N94" s="11">
        <f t="shared" si="12"/>
        <v>1212200031120</v>
      </c>
      <c r="O94" s="10" t="str">
        <f t="shared" si="13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558</v>
      </c>
    </row>
    <row r="95" spans="1:22" ht="63.75" x14ac:dyDescent="0.25">
      <c r="A95" s="8">
        <f t="shared" si="8"/>
        <v>87</v>
      </c>
      <c r="B95" s="27" t="str">
        <f t="shared" si="9"/>
        <v>с.Залесово</v>
      </c>
      <c r="C95" s="30" t="s">
        <v>389</v>
      </c>
      <c r="D95" s="19">
        <v>26</v>
      </c>
      <c r="E95" s="16">
        <v>53.989972000000002</v>
      </c>
      <c r="F95" s="16">
        <v>84.759973000000002</v>
      </c>
      <c r="G95" s="23" t="str">
        <f t="shared" si="14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1"/>
        <v>Администрация Залесовского муниципального округа Алтайского края</v>
      </c>
      <c r="N95" s="11">
        <f t="shared" si="12"/>
        <v>1212200031120</v>
      </c>
      <c r="O95" s="10" t="str">
        <f t="shared" si="13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612</v>
      </c>
    </row>
    <row r="96" spans="1:22" ht="63.75" x14ac:dyDescent="0.25">
      <c r="A96" s="8">
        <f t="shared" si="8"/>
        <v>88</v>
      </c>
      <c r="B96" s="27" t="str">
        <f t="shared" si="9"/>
        <v>с.Залесово</v>
      </c>
      <c r="C96" s="30" t="s">
        <v>389</v>
      </c>
      <c r="D96" s="19">
        <v>50</v>
      </c>
      <c r="E96" s="16" t="s">
        <v>392</v>
      </c>
      <c r="F96" s="16" t="s">
        <v>393</v>
      </c>
      <c r="G96" s="23" t="str">
        <f t="shared" si="14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1"/>
        <v>Администрация Залесовского муниципального округа Алтайского края</v>
      </c>
      <c r="N96" s="11">
        <f t="shared" si="12"/>
        <v>1212200031120</v>
      </c>
      <c r="O96" s="10" t="str">
        <f t="shared" si="13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99</v>
      </c>
      <c r="V96" s="32" t="s">
        <v>558</v>
      </c>
    </row>
    <row r="97" spans="1:22" ht="63.75" x14ac:dyDescent="0.25">
      <c r="A97" s="8">
        <f t="shared" si="8"/>
        <v>89</v>
      </c>
      <c r="B97" s="27" t="str">
        <f t="shared" si="9"/>
        <v>с.Залесово</v>
      </c>
      <c r="C97" s="16" t="s">
        <v>100</v>
      </c>
      <c r="D97" s="19" t="s">
        <v>102</v>
      </c>
      <c r="E97" s="19" t="s">
        <v>394</v>
      </c>
      <c r="F97" s="19" t="s">
        <v>395</v>
      </c>
      <c r="G97" s="23" t="str">
        <f t="shared" si="14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1"/>
        <v>Администрация Залесовского муниципального округа Алтайского края</v>
      </c>
      <c r="N97" s="11">
        <f t="shared" si="12"/>
        <v>1212200031120</v>
      </c>
      <c r="O97" s="10" t="str">
        <f t="shared" si="13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558</v>
      </c>
    </row>
    <row r="98" spans="1:22" ht="63.75" x14ac:dyDescent="0.25">
      <c r="A98" s="8">
        <f t="shared" si="8"/>
        <v>90</v>
      </c>
      <c r="B98" s="27" t="str">
        <f t="shared" si="9"/>
        <v>с.Залесово</v>
      </c>
      <c r="C98" s="16" t="s">
        <v>100</v>
      </c>
      <c r="D98" s="19" t="s">
        <v>101</v>
      </c>
      <c r="E98" s="19" t="s">
        <v>396</v>
      </c>
      <c r="F98" s="19" t="s">
        <v>399</v>
      </c>
      <c r="G98" s="23" t="str">
        <f t="shared" si="14"/>
        <v>грунт</v>
      </c>
      <c r="H98" s="19">
        <v>4</v>
      </c>
      <c r="I98" s="19">
        <v>1</v>
      </c>
      <c r="J98" s="19">
        <v>0.8</v>
      </c>
      <c r="K98" s="16"/>
      <c r="L98" s="16"/>
      <c r="M98" s="10" t="str">
        <f t="shared" si="11"/>
        <v>Администрация Залесовского муниципального округа Алтайского края</v>
      </c>
      <c r="N98" s="11">
        <f t="shared" si="12"/>
        <v>1212200031120</v>
      </c>
      <c r="O98" s="10" t="str">
        <f t="shared" si="13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558</v>
      </c>
    </row>
    <row r="99" spans="1:22" ht="63.75" x14ac:dyDescent="0.25">
      <c r="A99" s="8">
        <f t="shared" si="8"/>
        <v>91</v>
      </c>
      <c r="B99" s="27" t="str">
        <f t="shared" si="9"/>
        <v>с.Залесово</v>
      </c>
      <c r="C99" s="16" t="s">
        <v>100</v>
      </c>
      <c r="D99" s="19">
        <v>33</v>
      </c>
      <c r="E99" s="19" t="s">
        <v>397</v>
      </c>
      <c r="F99" s="19" t="s">
        <v>398</v>
      </c>
      <c r="G99" s="23" t="str">
        <f t="shared" si="14"/>
        <v>грунт</v>
      </c>
      <c r="H99" s="19">
        <v>8</v>
      </c>
      <c r="I99" s="19">
        <v>2</v>
      </c>
      <c r="J99" s="19">
        <v>1.6</v>
      </c>
      <c r="K99" s="19"/>
      <c r="L99" s="19"/>
      <c r="M99" s="10" t="str">
        <f t="shared" si="11"/>
        <v>Администрация Залесовского муниципального округа Алтайского края</v>
      </c>
      <c r="N99" s="11">
        <f t="shared" si="12"/>
        <v>1212200031120</v>
      </c>
      <c r="O99" s="10" t="str">
        <f t="shared" si="13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558</v>
      </c>
    </row>
    <row r="100" spans="1:22" ht="63.75" x14ac:dyDescent="0.25">
      <c r="A100" s="8">
        <f t="shared" si="8"/>
        <v>92</v>
      </c>
      <c r="B100" s="27" t="str">
        <f t="shared" si="9"/>
        <v>с.Залесово</v>
      </c>
      <c r="C100" s="16" t="s">
        <v>100</v>
      </c>
      <c r="D100" s="19">
        <v>54</v>
      </c>
      <c r="E100" s="19" t="s">
        <v>400</v>
      </c>
      <c r="F100" s="19" t="s">
        <v>401</v>
      </c>
      <c r="G100" s="23" t="str">
        <f t="shared" si="14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1"/>
        <v>Администрация Залесовского муниципального округа Алтайского края</v>
      </c>
      <c r="N100" s="11">
        <f t="shared" si="12"/>
        <v>1212200031120</v>
      </c>
      <c r="O100" s="10" t="str">
        <f t="shared" si="13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558</v>
      </c>
    </row>
    <row r="101" spans="1:22" ht="63.75" x14ac:dyDescent="0.25">
      <c r="A101" s="8">
        <f t="shared" si="8"/>
        <v>93</v>
      </c>
      <c r="B101" s="27" t="str">
        <f t="shared" si="9"/>
        <v>с.Залесово</v>
      </c>
      <c r="C101" s="16" t="s">
        <v>100</v>
      </c>
      <c r="D101" s="19">
        <v>61</v>
      </c>
      <c r="E101" s="19" t="s">
        <v>402</v>
      </c>
      <c r="F101" s="19" t="s">
        <v>403</v>
      </c>
      <c r="G101" s="23" t="str">
        <f t="shared" si="14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1"/>
        <v>Администрация Залесовского муниципального округа Алтайского края</v>
      </c>
      <c r="N101" s="11">
        <f t="shared" si="12"/>
        <v>1212200031120</v>
      </c>
      <c r="O101" s="10" t="str">
        <f t="shared" si="13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558</v>
      </c>
    </row>
    <row r="102" spans="1:22" ht="63.75" x14ac:dyDescent="0.25">
      <c r="A102" s="8">
        <f t="shared" si="8"/>
        <v>94</v>
      </c>
      <c r="B102" s="27" t="str">
        <f t="shared" si="9"/>
        <v>с.Залесово</v>
      </c>
      <c r="C102" s="16" t="s">
        <v>100</v>
      </c>
      <c r="D102" s="19">
        <v>75</v>
      </c>
      <c r="E102" s="19" t="s">
        <v>402</v>
      </c>
      <c r="F102" s="19" t="s">
        <v>403</v>
      </c>
      <c r="G102" s="23" t="str">
        <f t="shared" si="14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1"/>
        <v>Администрация Залесовского муниципального округа Алтайского края</v>
      </c>
      <c r="N102" s="11">
        <f t="shared" si="12"/>
        <v>1212200031120</v>
      </c>
      <c r="O102" s="10" t="str">
        <f t="shared" si="13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103</v>
      </c>
      <c r="V102" s="32" t="s">
        <v>558</v>
      </c>
    </row>
    <row r="103" spans="1:22" ht="63.75" x14ac:dyDescent="0.25">
      <c r="A103" s="8">
        <f t="shared" si="8"/>
        <v>95</v>
      </c>
      <c r="B103" s="27" t="str">
        <f t="shared" si="9"/>
        <v>с.Залесово</v>
      </c>
      <c r="C103" s="16" t="s">
        <v>104</v>
      </c>
      <c r="D103" s="19">
        <v>8</v>
      </c>
      <c r="E103" s="19" t="s">
        <v>404</v>
      </c>
      <c r="F103" s="19" t="s">
        <v>405</v>
      </c>
      <c r="G103" s="23" t="str">
        <f t="shared" si="14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1"/>
        <v>Администрация Залесовского муниципального округа Алтайского края</v>
      </c>
      <c r="N103" s="11">
        <f t="shared" si="12"/>
        <v>1212200031120</v>
      </c>
      <c r="O103" s="10" t="str">
        <f t="shared" si="13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558</v>
      </c>
    </row>
    <row r="104" spans="1:22" ht="63.75" x14ac:dyDescent="0.25">
      <c r="A104" s="8">
        <f t="shared" si="8"/>
        <v>96</v>
      </c>
      <c r="B104" s="27" t="str">
        <f t="shared" si="9"/>
        <v>с.Залесово</v>
      </c>
      <c r="C104" s="16" t="s">
        <v>104</v>
      </c>
      <c r="D104" s="19">
        <v>29</v>
      </c>
      <c r="E104" s="19" t="s">
        <v>406</v>
      </c>
      <c r="F104" s="19" t="s">
        <v>407</v>
      </c>
      <c r="G104" s="23" t="str">
        <f t="shared" si="14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1"/>
        <v>Администрация Залесовского муниципального округа Алтайского края</v>
      </c>
      <c r="N104" s="11">
        <f t="shared" si="12"/>
        <v>1212200031120</v>
      </c>
      <c r="O104" s="10" t="str">
        <f t="shared" si="13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105</v>
      </c>
      <c r="V104" s="32" t="s">
        <v>558</v>
      </c>
    </row>
    <row r="105" spans="1:22" ht="63.75" x14ac:dyDescent="0.25">
      <c r="A105" s="8">
        <f t="shared" si="8"/>
        <v>97</v>
      </c>
      <c r="B105" s="27" t="str">
        <f t="shared" si="9"/>
        <v>с.Залесово</v>
      </c>
      <c r="C105" s="16" t="s">
        <v>106</v>
      </c>
      <c r="D105" s="19">
        <v>16</v>
      </c>
      <c r="E105" s="19" t="s">
        <v>408</v>
      </c>
      <c r="F105" s="19" t="s">
        <v>409</v>
      </c>
      <c r="G105" s="23" t="str">
        <f t="shared" si="14"/>
        <v>грунт</v>
      </c>
      <c r="H105" s="19">
        <v>4</v>
      </c>
      <c r="I105" s="19">
        <v>1</v>
      </c>
      <c r="J105" s="19">
        <v>0.8</v>
      </c>
      <c r="K105" s="19"/>
      <c r="L105" s="19"/>
      <c r="M105" s="10" t="str">
        <f t="shared" si="11"/>
        <v>Администрация Залесовского муниципального округа Алтайского края</v>
      </c>
      <c r="N105" s="11">
        <f t="shared" si="12"/>
        <v>1212200031120</v>
      </c>
      <c r="O105" s="10" t="str">
        <f t="shared" si="13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107</v>
      </c>
      <c r="V105" s="32" t="s">
        <v>558</v>
      </c>
    </row>
    <row r="106" spans="1:22" ht="63.75" x14ac:dyDescent="0.25">
      <c r="A106" s="8">
        <f t="shared" si="8"/>
        <v>98</v>
      </c>
      <c r="B106" s="27" t="str">
        <f t="shared" si="9"/>
        <v>с.Залесово</v>
      </c>
      <c r="C106" s="16" t="s">
        <v>108</v>
      </c>
      <c r="D106" s="19">
        <v>9</v>
      </c>
      <c r="E106" s="19" t="s">
        <v>360</v>
      </c>
      <c r="F106" s="19" t="s">
        <v>361</v>
      </c>
      <c r="G106" s="23" t="str">
        <f t="shared" si="14"/>
        <v>грунт</v>
      </c>
      <c r="H106" s="19">
        <v>12</v>
      </c>
      <c r="I106" s="19">
        <v>3</v>
      </c>
      <c r="J106" s="19">
        <v>2.4</v>
      </c>
      <c r="K106" s="19"/>
      <c r="L106" s="19"/>
      <c r="M106" s="10" t="str">
        <f t="shared" si="11"/>
        <v>Администрация Залесовского муниципального округа Алтайского края</v>
      </c>
      <c r="N106" s="11">
        <f t="shared" si="12"/>
        <v>1212200031120</v>
      </c>
      <c r="O106" s="10" t="str">
        <f t="shared" si="13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558</v>
      </c>
    </row>
    <row r="107" spans="1:22" ht="63.75" x14ac:dyDescent="0.25">
      <c r="A107" s="8">
        <f t="shared" si="8"/>
        <v>99</v>
      </c>
      <c r="B107" s="27" t="str">
        <f t="shared" si="9"/>
        <v>с.Залесово</v>
      </c>
      <c r="C107" s="16" t="s">
        <v>108</v>
      </c>
      <c r="D107" s="19" t="s">
        <v>109</v>
      </c>
      <c r="E107" s="19" t="s">
        <v>410</v>
      </c>
      <c r="F107" s="19" t="s">
        <v>365</v>
      </c>
      <c r="G107" s="23" t="str">
        <f t="shared" si="14"/>
        <v>грунт</v>
      </c>
      <c r="H107" s="19">
        <v>4</v>
      </c>
      <c r="I107" s="19">
        <v>1</v>
      </c>
      <c r="J107" s="19">
        <v>0.8</v>
      </c>
      <c r="K107" s="19"/>
      <c r="L107" s="19"/>
      <c r="M107" s="10" t="str">
        <f t="shared" si="11"/>
        <v>Администрация Залесовского муниципального округа Алтайского края</v>
      </c>
      <c r="N107" s="11">
        <f t="shared" si="12"/>
        <v>1212200031120</v>
      </c>
      <c r="O107" s="10" t="str">
        <f t="shared" si="13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89</v>
      </c>
      <c r="V107" s="32" t="s">
        <v>558</v>
      </c>
    </row>
    <row r="108" spans="1:22" ht="63.75" x14ac:dyDescent="0.25">
      <c r="A108" s="8">
        <f t="shared" si="8"/>
        <v>100</v>
      </c>
      <c r="B108" s="27" t="str">
        <f t="shared" si="9"/>
        <v>с.Залесово</v>
      </c>
      <c r="C108" s="16" t="s">
        <v>110</v>
      </c>
      <c r="D108" s="19">
        <v>24</v>
      </c>
      <c r="E108" s="19" t="s">
        <v>411</v>
      </c>
      <c r="F108" s="19" t="s">
        <v>412</v>
      </c>
      <c r="G108" s="23" t="str">
        <f t="shared" si="14"/>
        <v>грунт</v>
      </c>
      <c r="H108" s="19">
        <v>8</v>
      </c>
      <c r="I108" s="19">
        <v>2</v>
      </c>
      <c r="J108" s="19">
        <v>1.6</v>
      </c>
      <c r="K108" s="19"/>
      <c r="L108" s="19"/>
      <c r="M108" s="10" t="str">
        <f t="shared" si="11"/>
        <v>Администрация Залесовского муниципального округа Алтайского края</v>
      </c>
      <c r="N108" s="11">
        <f t="shared" si="12"/>
        <v>1212200031120</v>
      </c>
      <c r="O108" s="10" t="str">
        <f t="shared" si="13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111</v>
      </c>
      <c r="V108" s="32" t="s">
        <v>558</v>
      </c>
    </row>
    <row r="109" spans="1:22" ht="63.75" x14ac:dyDescent="0.25">
      <c r="A109" s="8">
        <f t="shared" si="8"/>
        <v>101</v>
      </c>
      <c r="B109" s="27" t="str">
        <f t="shared" si="9"/>
        <v>с.Залесово</v>
      </c>
      <c r="C109" s="16" t="s">
        <v>112</v>
      </c>
      <c r="D109" s="19">
        <v>1</v>
      </c>
      <c r="E109" s="19" t="s">
        <v>413</v>
      </c>
      <c r="F109" s="19" t="s">
        <v>414</v>
      </c>
      <c r="G109" s="23" t="str">
        <f t="shared" si="14"/>
        <v>грунт</v>
      </c>
      <c r="H109" s="19">
        <v>4</v>
      </c>
      <c r="I109" s="19">
        <v>1</v>
      </c>
      <c r="J109" s="19">
        <v>0.8</v>
      </c>
      <c r="K109" s="19"/>
      <c r="L109" s="19"/>
      <c r="M109" s="10" t="str">
        <f t="shared" si="11"/>
        <v>Администрация Залесовского муниципального округа Алтайского края</v>
      </c>
      <c r="N109" s="11">
        <f t="shared" si="12"/>
        <v>1212200031120</v>
      </c>
      <c r="O109" s="10" t="str">
        <f t="shared" si="13"/>
        <v>659220, Алтайский край Залесовкий район с. Залесово, ул. Партизанская, 26</v>
      </c>
      <c r="P109" s="16"/>
      <c r="Q109" s="16"/>
      <c r="R109" s="16"/>
      <c r="S109" s="16"/>
      <c r="T109" s="28" t="s">
        <v>35</v>
      </c>
      <c r="U109" s="60" t="s">
        <v>113</v>
      </c>
      <c r="V109" s="32" t="s">
        <v>558</v>
      </c>
    </row>
    <row r="110" spans="1:22" ht="63.75" x14ac:dyDescent="0.25">
      <c r="A110" s="8">
        <f t="shared" si="8"/>
        <v>102</v>
      </c>
      <c r="B110" s="27" t="str">
        <f t="shared" si="9"/>
        <v>с.Залесово</v>
      </c>
      <c r="C110" s="22" t="s">
        <v>112</v>
      </c>
      <c r="D110" s="24">
        <v>5</v>
      </c>
      <c r="E110" s="24" t="s">
        <v>413</v>
      </c>
      <c r="F110" s="24" t="s">
        <v>414</v>
      </c>
      <c r="G110" s="23" t="str">
        <f t="shared" si="14"/>
        <v>грунт</v>
      </c>
      <c r="H110" s="24">
        <v>8</v>
      </c>
      <c r="I110" s="24">
        <v>2</v>
      </c>
      <c r="J110" s="24">
        <v>1.6</v>
      </c>
      <c r="K110" s="24"/>
      <c r="L110" s="24"/>
      <c r="M110" s="10" t="str">
        <f t="shared" si="11"/>
        <v>Администрация Залесовского муниципального округа Алтайского края</v>
      </c>
      <c r="N110" s="11">
        <f t="shared" si="12"/>
        <v>1212200031120</v>
      </c>
      <c r="O110" s="10" t="str">
        <f t="shared" si="13"/>
        <v>659220, Алтайский край Залесовкий район с. Залесово, ул. Партизанская, 26</v>
      </c>
      <c r="P110" s="22"/>
      <c r="Q110" s="22"/>
      <c r="R110" s="22"/>
      <c r="S110" s="22"/>
      <c r="T110" s="28" t="s">
        <v>35</v>
      </c>
      <c r="U110" s="62" t="s">
        <v>113</v>
      </c>
      <c r="V110" s="32" t="s">
        <v>558</v>
      </c>
    </row>
    <row r="111" spans="1:22" ht="63.75" x14ac:dyDescent="0.25">
      <c r="A111" s="8">
        <f t="shared" si="8"/>
        <v>103</v>
      </c>
      <c r="B111" s="27" t="str">
        <f t="shared" si="9"/>
        <v>с.Залесово</v>
      </c>
      <c r="C111" s="30" t="s">
        <v>114</v>
      </c>
      <c r="D111" s="19">
        <v>8</v>
      </c>
      <c r="E111" s="19" t="s">
        <v>415</v>
      </c>
      <c r="F111" s="19" t="s">
        <v>416</v>
      </c>
      <c r="G111" s="23" t="str">
        <f t="shared" si="14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1"/>
        <v>Администрация Залесовского муниципального округа Алтайского края</v>
      </c>
      <c r="N111" s="11">
        <f t="shared" si="12"/>
        <v>1212200031120</v>
      </c>
      <c r="O111" s="10" t="str">
        <f t="shared" si="13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558</v>
      </c>
    </row>
    <row r="112" spans="1:22" ht="63.75" x14ac:dyDescent="0.25">
      <c r="A112" s="8">
        <f t="shared" si="8"/>
        <v>104</v>
      </c>
      <c r="B112" s="27" t="str">
        <f t="shared" si="9"/>
        <v>с.Залесово</v>
      </c>
      <c r="C112" s="30" t="s">
        <v>114</v>
      </c>
      <c r="D112" s="19">
        <v>18</v>
      </c>
      <c r="E112" s="19" t="s">
        <v>417</v>
      </c>
      <c r="F112" s="19" t="s">
        <v>418</v>
      </c>
      <c r="G112" s="23" t="str">
        <f t="shared" si="14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1"/>
        <v>Администрация Залесовского муниципального округа Алтайского края</v>
      </c>
      <c r="N112" s="11">
        <f t="shared" si="12"/>
        <v>1212200031120</v>
      </c>
      <c r="O112" s="10" t="str">
        <f t="shared" si="13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115</v>
      </c>
      <c r="V112" s="32" t="s">
        <v>558</v>
      </c>
    </row>
    <row r="113" spans="1:22" ht="63.75" x14ac:dyDescent="0.25">
      <c r="A113" s="8">
        <f t="shared" si="8"/>
        <v>105</v>
      </c>
      <c r="B113" s="27" t="str">
        <f t="shared" si="9"/>
        <v>с.Залесово</v>
      </c>
      <c r="C113" s="30" t="s">
        <v>116</v>
      </c>
      <c r="D113" s="19">
        <v>6</v>
      </c>
      <c r="E113" s="19" t="s">
        <v>419</v>
      </c>
      <c r="F113" s="19" t="s">
        <v>420</v>
      </c>
      <c r="G113" s="23" t="str">
        <f t="shared" si="14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1"/>
        <v>Администрация Залесовского муниципального округа Алтайского края</v>
      </c>
      <c r="N113" s="11">
        <f t="shared" si="12"/>
        <v>1212200031120</v>
      </c>
      <c r="O113" s="10" t="str">
        <f t="shared" si="13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117</v>
      </c>
      <c r="V113" s="32" t="s">
        <v>558</v>
      </c>
    </row>
    <row r="114" spans="1:22" ht="63.75" x14ac:dyDescent="0.25">
      <c r="A114" s="8">
        <f t="shared" si="8"/>
        <v>106</v>
      </c>
      <c r="B114" s="27" t="str">
        <f t="shared" si="9"/>
        <v>с.Залесово</v>
      </c>
      <c r="C114" s="30" t="s">
        <v>118</v>
      </c>
      <c r="D114" s="19">
        <v>2</v>
      </c>
      <c r="E114" s="19" t="s">
        <v>421</v>
      </c>
      <c r="F114" s="19" t="s">
        <v>422</v>
      </c>
      <c r="G114" s="23" t="str">
        <f t="shared" si="14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1"/>
        <v>Администрация Залесовского муниципального округа Алтайского края</v>
      </c>
      <c r="N114" s="11">
        <f t="shared" si="12"/>
        <v>1212200031120</v>
      </c>
      <c r="O114" s="10" t="str">
        <f t="shared" si="13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558</v>
      </c>
    </row>
    <row r="115" spans="1:22" ht="63.75" x14ac:dyDescent="0.25">
      <c r="A115" s="8">
        <f t="shared" si="8"/>
        <v>107</v>
      </c>
      <c r="B115" s="27" t="str">
        <f t="shared" si="9"/>
        <v>с.Залесово</v>
      </c>
      <c r="C115" s="30" t="s">
        <v>118</v>
      </c>
      <c r="D115" s="19" t="s">
        <v>119</v>
      </c>
      <c r="E115" s="19" t="s">
        <v>421</v>
      </c>
      <c r="F115" s="19" t="s">
        <v>422</v>
      </c>
      <c r="G115" s="23" t="str">
        <f t="shared" si="14"/>
        <v>грунт</v>
      </c>
      <c r="H115" s="19">
        <v>4</v>
      </c>
      <c r="I115" s="19">
        <v>1</v>
      </c>
      <c r="J115" s="19">
        <v>0.8</v>
      </c>
      <c r="K115" s="19"/>
      <c r="L115" s="19"/>
      <c r="M115" s="10" t="str">
        <f t="shared" si="11"/>
        <v>Администрация Залесовского муниципального округа Алтайского края</v>
      </c>
      <c r="N115" s="11">
        <f t="shared" si="12"/>
        <v>1212200031120</v>
      </c>
      <c r="O115" s="10" t="str">
        <f t="shared" si="13"/>
        <v>659220, Алтайский край Залесовкий район с. Залесово, ул. Партизанская, 26</v>
      </c>
      <c r="P115" s="19"/>
      <c r="Q115" s="19"/>
      <c r="R115" s="19"/>
      <c r="S115" s="19"/>
      <c r="T115" s="29" t="s">
        <v>35</v>
      </c>
      <c r="U115" s="63" t="s">
        <v>120</v>
      </c>
      <c r="V115" s="32" t="s">
        <v>558</v>
      </c>
    </row>
    <row r="116" spans="1:22" ht="63.75" x14ac:dyDescent="0.25">
      <c r="A116" s="8">
        <f t="shared" si="8"/>
        <v>108</v>
      </c>
      <c r="B116" s="27" t="str">
        <f t="shared" si="9"/>
        <v>с.Залесово</v>
      </c>
      <c r="C116" s="30" t="s">
        <v>118</v>
      </c>
      <c r="D116" s="19">
        <v>10</v>
      </c>
      <c r="E116" s="16" t="s">
        <v>423</v>
      </c>
      <c r="F116" s="16" t="s">
        <v>424</v>
      </c>
      <c r="G116" s="23" t="str">
        <f t="shared" si="14"/>
        <v>грунт</v>
      </c>
      <c r="H116" s="19">
        <v>4</v>
      </c>
      <c r="I116" s="19">
        <v>1</v>
      </c>
      <c r="J116" s="19">
        <v>0.8</v>
      </c>
      <c r="K116" s="16"/>
      <c r="L116" s="16"/>
      <c r="M116" s="10" t="str">
        <f t="shared" si="11"/>
        <v>Администрация Залесовского муниципального округа Алтайского края</v>
      </c>
      <c r="N116" s="11">
        <f t="shared" si="12"/>
        <v>1212200031120</v>
      </c>
      <c r="O116" s="10" t="str">
        <f t="shared" si="13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120</v>
      </c>
      <c r="V116" s="32" t="s">
        <v>558</v>
      </c>
    </row>
    <row r="117" spans="1:22" ht="63.75" x14ac:dyDescent="0.25">
      <c r="A117" s="8">
        <f t="shared" si="8"/>
        <v>109</v>
      </c>
      <c r="B117" s="27" t="str">
        <f t="shared" si="9"/>
        <v>с.Залесово</v>
      </c>
      <c r="C117" s="31" t="s">
        <v>121</v>
      </c>
      <c r="D117" s="19">
        <v>2</v>
      </c>
      <c r="E117" s="19" t="s">
        <v>425</v>
      </c>
      <c r="F117" s="19" t="s">
        <v>426</v>
      </c>
      <c r="G117" s="23" t="str">
        <f t="shared" si="14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1"/>
        <v>Администрация Залесовского муниципального округа Алтайского края</v>
      </c>
      <c r="N117" s="11">
        <f t="shared" si="12"/>
        <v>1212200031120</v>
      </c>
      <c r="O117" s="10" t="str">
        <f t="shared" si="13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558</v>
      </c>
    </row>
    <row r="118" spans="1:22" ht="63.75" x14ac:dyDescent="0.25">
      <c r="A118" s="8">
        <f t="shared" si="8"/>
        <v>110</v>
      </c>
      <c r="B118" s="27" t="str">
        <f t="shared" si="9"/>
        <v>с.Залесово</v>
      </c>
      <c r="C118" s="31" t="s">
        <v>121</v>
      </c>
      <c r="D118" s="19">
        <v>7</v>
      </c>
      <c r="E118" s="19" t="s">
        <v>427</v>
      </c>
      <c r="F118" s="19" t="s">
        <v>428</v>
      </c>
      <c r="G118" s="23" t="str">
        <f t="shared" si="14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1"/>
        <v>Администрация Залесовского муниципального округа Алтайского края</v>
      </c>
      <c r="N118" s="11">
        <f t="shared" si="12"/>
        <v>1212200031120</v>
      </c>
      <c r="O118" s="10" t="str">
        <f t="shared" si="13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558</v>
      </c>
    </row>
    <row r="119" spans="1:22" ht="63.75" x14ac:dyDescent="0.25">
      <c r="A119" s="8">
        <f t="shared" si="8"/>
        <v>111</v>
      </c>
      <c r="B119" s="27" t="str">
        <f t="shared" si="9"/>
        <v>с.Залесово</v>
      </c>
      <c r="C119" s="31" t="s">
        <v>121</v>
      </c>
      <c r="D119" s="19">
        <v>10</v>
      </c>
      <c r="E119" s="19" t="s">
        <v>429</v>
      </c>
      <c r="F119" s="19" t="s">
        <v>430</v>
      </c>
      <c r="G119" s="23" t="str">
        <f t="shared" si="14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1"/>
        <v>Администрация Залесовского муниципального округа Алтайского края</v>
      </c>
      <c r="N119" s="11">
        <f t="shared" si="12"/>
        <v>1212200031120</v>
      </c>
      <c r="O119" s="10" t="str">
        <f t="shared" si="13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122</v>
      </c>
      <c r="V119" s="32" t="s">
        <v>558</v>
      </c>
    </row>
    <row r="120" spans="1:22" ht="63.75" x14ac:dyDescent="0.25">
      <c r="A120" s="8">
        <f t="shared" si="8"/>
        <v>112</v>
      </c>
      <c r="B120" s="27" t="str">
        <f t="shared" si="9"/>
        <v>с.Залесово</v>
      </c>
      <c r="C120" s="31" t="s">
        <v>123</v>
      </c>
      <c r="D120" s="19">
        <v>5</v>
      </c>
      <c r="E120" s="19" t="s">
        <v>431</v>
      </c>
      <c r="F120" s="19" t="s">
        <v>432</v>
      </c>
      <c r="G120" s="23" t="str">
        <f t="shared" si="14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1"/>
        <v>Администрация Залесовского муниципального округа Алтайского края</v>
      </c>
      <c r="N120" s="11">
        <f t="shared" si="12"/>
        <v>1212200031120</v>
      </c>
      <c r="O120" s="10" t="str">
        <f t="shared" si="13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558</v>
      </c>
    </row>
    <row r="121" spans="1:22" ht="63.75" x14ac:dyDescent="0.25">
      <c r="A121" s="8">
        <f t="shared" si="8"/>
        <v>113</v>
      </c>
      <c r="B121" s="27" t="str">
        <f t="shared" si="9"/>
        <v>с.Залесово</v>
      </c>
      <c r="C121" s="31" t="s">
        <v>123</v>
      </c>
      <c r="D121" s="19" t="s">
        <v>124</v>
      </c>
      <c r="E121" s="19" t="s">
        <v>433</v>
      </c>
      <c r="F121" s="19" t="s">
        <v>434</v>
      </c>
      <c r="G121" s="23" t="str">
        <f t="shared" si="14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1"/>
        <v>Администрация Залесовского муниципального округа Алтайского края</v>
      </c>
      <c r="N121" s="11">
        <f t="shared" si="12"/>
        <v>1212200031120</v>
      </c>
      <c r="O121" s="10" t="str">
        <f t="shared" si="13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558</v>
      </c>
    </row>
    <row r="122" spans="1:22" ht="63.75" x14ac:dyDescent="0.25">
      <c r="A122" s="8">
        <f t="shared" si="8"/>
        <v>114</v>
      </c>
      <c r="B122" s="27" t="str">
        <f t="shared" si="9"/>
        <v>с.Залесово</v>
      </c>
      <c r="C122" s="31" t="s">
        <v>123</v>
      </c>
      <c r="D122" s="19">
        <v>15</v>
      </c>
      <c r="E122" s="19" t="s">
        <v>435</v>
      </c>
      <c r="F122" s="19" t="s">
        <v>436</v>
      </c>
      <c r="G122" s="23" t="str">
        <f t="shared" si="14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1"/>
        <v>Администрация Залесовского муниципального округа Алтайского края</v>
      </c>
      <c r="N122" s="11">
        <f t="shared" si="12"/>
        <v>1212200031120</v>
      </c>
      <c r="O122" s="10" t="str">
        <f t="shared" si="13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3" t="s">
        <v>123</v>
      </c>
      <c r="V122" s="32" t="s">
        <v>558</v>
      </c>
    </row>
    <row r="123" spans="1:22" ht="63.75" x14ac:dyDescent="0.25">
      <c r="A123" s="8">
        <f t="shared" si="8"/>
        <v>115</v>
      </c>
      <c r="B123" s="27" t="str">
        <f t="shared" si="9"/>
        <v>с.Залесово</v>
      </c>
      <c r="C123" s="16" t="s">
        <v>125</v>
      </c>
      <c r="D123" s="19">
        <v>2</v>
      </c>
      <c r="E123" s="19" t="s">
        <v>437</v>
      </c>
      <c r="F123" s="19" t="s">
        <v>438</v>
      </c>
      <c r="G123" s="23" t="str">
        <f t="shared" si="14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1"/>
        <v>Администрация Залесовского муниципального округа Алтайского края</v>
      </c>
      <c r="N123" s="11">
        <f t="shared" si="12"/>
        <v>1212200031120</v>
      </c>
      <c r="O123" s="10" t="str">
        <f t="shared" si="13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558</v>
      </c>
    </row>
    <row r="124" spans="1:22" ht="63.75" x14ac:dyDescent="0.25">
      <c r="A124" s="8">
        <f t="shared" si="8"/>
        <v>116</v>
      </c>
      <c r="B124" s="27" t="str">
        <f t="shared" si="9"/>
        <v>с.Залесово</v>
      </c>
      <c r="C124" s="16" t="s">
        <v>125</v>
      </c>
      <c r="D124" s="19">
        <v>21</v>
      </c>
      <c r="E124" s="19" t="s">
        <v>439</v>
      </c>
      <c r="F124" s="19" t="s">
        <v>440</v>
      </c>
      <c r="G124" s="23" t="str">
        <f t="shared" si="14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1"/>
        <v>Администрация Залесовского муниципального округа Алтайского края</v>
      </c>
      <c r="N124" s="11">
        <f t="shared" si="12"/>
        <v>1212200031120</v>
      </c>
      <c r="O124" s="10" t="str">
        <f t="shared" si="13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558</v>
      </c>
    </row>
    <row r="125" spans="1:22" ht="63.75" x14ac:dyDescent="0.25">
      <c r="A125" s="8">
        <f t="shared" si="8"/>
        <v>117</v>
      </c>
      <c r="B125" s="27" t="str">
        <f t="shared" si="9"/>
        <v>с.Залесово</v>
      </c>
      <c r="C125" s="16" t="s">
        <v>125</v>
      </c>
      <c r="D125" s="19">
        <v>46</v>
      </c>
      <c r="E125" s="19" t="s">
        <v>441</v>
      </c>
      <c r="F125" s="19" t="s">
        <v>442</v>
      </c>
      <c r="G125" s="23" t="str">
        <f t="shared" si="14"/>
        <v>грунт</v>
      </c>
      <c r="H125" s="19">
        <v>4</v>
      </c>
      <c r="I125" s="19">
        <v>1</v>
      </c>
      <c r="J125" s="19">
        <v>0.8</v>
      </c>
      <c r="K125" s="19"/>
      <c r="L125" s="16"/>
      <c r="M125" s="10" t="str">
        <f t="shared" si="11"/>
        <v>Администрация Залесовского муниципального округа Алтайского края</v>
      </c>
      <c r="N125" s="11">
        <f t="shared" si="12"/>
        <v>1212200031120</v>
      </c>
      <c r="O125" s="10" t="str">
        <f t="shared" si="13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126</v>
      </c>
      <c r="V125" s="32" t="s">
        <v>558</v>
      </c>
    </row>
    <row r="126" spans="1:22" ht="63.75" x14ac:dyDescent="0.25">
      <c r="A126" s="8">
        <f t="shared" si="8"/>
        <v>118</v>
      </c>
      <c r="B126" s="27" t="str">
        <f t="shared" si="9"/>
        <v>с.Залесово</v>
      </c>
      <c r="C126" s="21" t="s">
        <v>53</v>
      </c>
      <c r="D126" s="19">
        <v>1</v>
      </c>
      <c r="E126" s="19" t="s">
        <v>443</v>
      </c>
      <c r="F126" s="19" t="s">
        <v>444</v>
      </c>
      <c r="G126" s="23" t="str">
        <f t="shared" si="14"/>
        <v>грунт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1"/>
        <v>Администрация Залесовского муниципального округа Алтайского края</v>
      </c>
      <c r="N126" s="11">
        <f t="shared" si="12"/>
        <v>1212200031120</v>
      </c>
      <c r="O126" s="10" t="str">
        <f t="shared" si="13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558</v>
      </c>
    </row>
    <row r="127" spans="1:22" ht="63.75" x14ac:dyDescent="0.25">
      <c r="A127" s="8">
        <f t="shared" si="8"/>
        <v>119</v>
      </c>
      <c r="B127" s="27" t="str">
        <f t="shared" si="9"/>
        <v>с.Залесово</v>
      </c>
      <c r="C127" s="21" t="s">
        <v>53</v>
      </c>
      <c r="D127" s="19">
        <v>7</v>
      </c>
      <c r="E127" s="19" t="s">
        <v>445</v>
      </c>
      <c r="F127" s="19" t="s">
        <v>446</v>
      </c>
      <c r="G127" s="23" t="str">
        <f t="shared" si="14"/>
        <v>грунт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1"/>
        <v>Администрация Залесовского муниципального округа Алтайского края</v>
      </c>
      <c r="N127" s="11">
        <f t="shared" si="12"/>
        <v>1212200031120</v>
      </c>
      <c r="O127" s="10" t="str">
        <f t="shared" si="13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54</v>
      </c>
      <c r="V127" s="32" t="s">
        <v>558</v>
      </c>
    </row>
    <row r="128" spans="1:22" ht="63.75" x14ac:dyDescent="0.25">
      <c r="A128" s="8">
        <f t="shared" si="8"/>
        <v>120</v>
      </c>
      <c r="B128" s="27" t="str">
        <f t="shared" si="9"/>
        <v>с.Залесово</v>
      </c>
      <c r="C128" s="16" t="s">
        <v>86</v>
      </c>
      <c r="D128" s="19">
        <v>17</v>
      </c>
      <c r="E128" s="19" t="s">
        <v>447</v>
      </c>
      <c r="F128" s="19" t="s">
        <v>448</v>
      </c>
      <c r="G128" s="23" t="str">
        <f t="shared" si="14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1"/>
        <v>Администрация Залесовского муниципального округа Алтайского края</v>
      </c>
      <c r="N128" s="11">
        <f t="shared" si="12"/>
        <v>1212200031120</v>
      </c>
      <c r="O128" s="10" t="str">
        <f t="shared" si="13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66" t="s">
        <v>603</v>
      </c>
    </row>
    <row r="129" spans="1:22" ht="63.75" x14ac:dyDescent="0.25">
      <c r="A129" s="8">
        <f t="shared" si="8"/>
        <v>121</v>
      </c>
      <c r="B129" s="27" t="str">
        <f t="shared" si="9"/>
        <v>с.Залесово</v>
      </c>
      <c r="C129" s="16" t="s">
        <v>86</v>
      </c>
      <c r="D129" s="19">
        <v>27</v>
      </c>
      <c r="E129" s="19" t="s">
        <v>449</v>
      </c>
      <c r="F129" s="19" t="s">
        <v>450</v>
      </c>
      <c r="G129" s="23" t="str">
        <f t="shared" si="14"/>
        <v>грунт</v>
      </c>
      <c r="H129" s="19">
        <v>8</v>
      </c>
      <c r="I129" s="19">
        <v>2</v>
      </c>
      <c r="J129" s="19">
        <v>1.6</v>
      </c>
      <c r="K129" s="19"/>
      <c r="L129" s="16"/>
      <c r="M129" s="10" t="str">
        <f t="shared" si="11"/>
        <v>Администрация Залесовского муниципального округа Алтайского края</v>
      </c>
      <c r="N129" s="11">
        <f t="shared" si="12"/>
        <v>1212200031120</v>
      </c>
      <c r="O129" s="10" t="str">
        <f t="shared" si="13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87</v>
      </c>
      <c r="V129" s="32" t="s">
        <v>558</v>
      </c>
    </row>
    <row r="130" spans="1:22" ht="63.75" x14ac:dyDescent="0.25">
      <c r="A130" s="8">
        <f t="shared" si="8"/>
        <v>122</v>
      </c>
      <c r="B130" s="27" t="str">
        <f t="shared" si="9"/>
        <v>с.Залесово</v>
      </c>
      <c r="C130" s="16" t="s">
        <v>127</v>
      </c>
      <c r="D130" s="19">
        <v>2</v>
      </c>
      <c r="E130" s="19" t="s">
        <v>451</v>
      </c>
      <c r="F130" s="19" t="s">
        <v>452</v>
      </c>
      <c r="G130" s="23" t="str">
        <f t="shared" si="14"/>
        <v>грунт</v>
      </c>
      <c r="H130" s="19">
        <v>4</v>
      </c>
      <c r="I130" s="19">
        <v>1</v>
      </c>
      <c r="J130" s="19">
        <v>0.8</v>
      </c>
      <c r="K130" s="19"/>
      <c r="L130" s="16"/>
      <c r="M130" s="10" t="str">
        <f t="shared" si="11"/>
        <v>Администрация Залесовского муниципального округа Алтайского края</v>
      </c>
      <c r="N130" s="11">
        <f t="shared" si="12"/>
        <v>1212200031120</v>
      </c>
      <c r="O130" s="10" t="str">
        <f t="shared" si="13"/>
        <v>659220, Алтайский край Залесовкий район с. Залесово, ул. Партизанская, 26</v>
      </c>
      <c r="P130" s="16"/>
      <c r="Q130" s="16"/>
      <c r="R130" s="16"/>
      <c r="S130" s="16"/>
      <c r="T130" s="28" t="s">
        <v>35</v>
      </c>
      <c r="U130" s="60" t="s">
        <v>128</v>
      </c>
      <c r="V130" s="32" t="s">
        <v>558</v>
      </c>
    </row>
    <row r="131" spans="1:22" ht="63.75" x14ac:dyDescent="0.25">
      <c r="A131" s="8">
        <f t="shared" si="8"/>
        <v>123</v>
      </c>
      <c r="B131" s="27" t="str">
        <f t="shared" si="9"/>
        <v>с.Залесово</v>
      </c>
      <c r="C131" s="22" t="s">
        <v>125</v>
      </c>
      <c r="D131" s="24">
        <v>64</v>
      </c>
      <c r="E131" s="24" t="s">
        <v>453</v>
      </c>
      <c r="F131" s="24" t="s">
        <v>454</v>
      </c>
      <c r="G131" s="23" t="str">
        <f t="shared" si="14"/>
        <v>грунт</v>
      </c>
      <c r="H131" s="19">
        <v>4</v>
      </c>
      <c r="I131" s="19">
        <v>1</v>
      </c>
      <c r="J131" s="19">
        <v>0.8</v>
      </c>
      <c r="K131" s="24"/>
      <c r="L131" s="22"/>
      <c r="M131" s="10" t="str">
        <f t="shared" si="11"/>
        <v>Администрация Залесовского муниципального округа Алтайского края</v>
      </c>
      <c r="N131" s="11">
        <f t="shared" si="12"/>
        <v>1212200031120</v>
      </c>
      <c r="O131" s="10" t="str">
        <f t="shared" si="13"/>
        <v>659220, Алтайский край Залесовкий район с. Залесово, ул. Партизанская, 26</v>
      </c>
      <c r="P131" s="22"/>
      <c r="Q131" s="22"/>
      <c r="R131" s="22"/>
      <c r="S131" s="22"/>
      <c r="T131" s="28" t="s">
        <v>35</v>
      </c>
      <c r="U131" s="62" t="s">
        <v>126</v>
      </c>
      <c r="V131" s="32" t="s">
        <v>558</v>
      </c>
    </row>
    <row r="132" spans="1:22" ht="63.75" x14ac:dyDescent="0.25">
      <c r="A132" s="8">
        <f t="shared" si="8"/>
        <v>124</v>
      </c>
      <c r="B132" s="27" t="str">
        <f t="shared" si="9"/>
        <v>с.Залесово</v>
      </c>
      <c r="C132" s="22" t="s">
        <v>125</v>
      </c>
      <c r="D132" s="19">
        <v>82</v>
      </c>
      <c r="E132" s="19" t="s">
        <v>455</v>
      </c>
      <c r="F132" s="19" t="s">
        <v>456</v>
      </c>
      <c r="G132" s="23" t="str">
        <f t="shared" si="14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1"/>
        <v>Администрация Залесовского муниципального округа Алтайского края</v>
      </c>
      <c r="N132" s="11">
        <f t="shared" si="12"/>
        <v>1212200031120</v>
      </c>
      <c r="O132" s="10" t="str">
        <f t="shared" si="13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558</v>
      </c>
    </row>
    <row r="133" spans="1:22" ht="63.75" x14ac:dyDescent="0.25">
      <c r="A133" s="8">
        <f t="shared" si="8"/>
        <v>125</v>
      </c>
      <c r="B133" s="27" t="str">
        <f t="shared" si="9"/>
        <v>с.Залесово</v>
      </c>
      <c r="C133" s="22" t="s">
        <v>125</v>
      </c>
      <c r="D133" s="19">
        <v>100</v>
      </c>
      <c r="E133" s="19" t="s">
        <v>457</v>
      </c>
      <c r="F133" s="19" t="s">
        <v>458</v>
      </c>
      <c r="G133" s="23" t="str">
        <f t="shared" si="14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1"/>
        <v>Администрация Залесовского муниципального округа Алтайского края</v>
      </c>
      <c r="N133" s="11">
        <f t="shared" si="12"/>
        <v>1212200031120</v>
      </c>
      <c r="O133" s="10" t="str">
        <f t="shared" si="13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558</v>
      </c>
    </row>
    <row r="134" spans="1:22" ht="63.75" x14ac:dyDescent="0.25">
      <c r="A134" s="8">
        <f t="shared" si="8"/>
        <v>126</v>
      </c>
      <c r="B134" s="27" t="str">
        <f t="shared" si="9"/>
        <v>с.Залесово</v>
      </c>
      <c r="C134" s="22" t="s">
        <v>125</v>
      </c>
      <c r="D134" s="19">
        <v>107</v>
      </c>
      <c r="E134" s="19" t="s">
        <v>459</v>
      </c>
      <c r="F134" s="19" t="s">
        <v>460</v>
      </c>
      <c r="G134" s="23" t="str">
        <f t="shared" si="14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1"/>
        <v>Администрация Залесовского муниципального округа Алтайского края</v>
      </c>
      <c r="N134" s="11">
        <f t="shared" si="12"/>
        <v>1212200031120</v>
      </c>
      <c r="O134" s="10" t="str">
        <f t="shared" si="13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558</v>
      </c>
    </row>
    <row r="135" spans="1:22" ht="63.75" x14ac:dyDescent="0.25">
      <c r="A135" s="8">
        <f t="shared" si="8"/>
        <v>127</v>
      </c>
      <c r="B135" s="27" t="str">
        <f t="shared" si="9"/>
        <v>с.Залесово</v>
      </c>
      <c r="C135" s="22" t="s">
        <v>125</v>
      </c>
      <c r="D135" s="19">
        <v>116</v>
      </c>
      <c r="E135" s="19" t="s">
        <v>461</v>
      </c>
      <c r="F135" s="19" t="s">
        <v>462</v>
      </c>
      <c r="G135" s="23" t="str">
        <f t="shared" si="14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1"/>
        <v>Администрация Залесовского муниципального округа Алтайского края</v>
      </c>
      <c r="N135" s="11">
        <f t="shared" si="12"/>
        <v>1212200031120</v>
      </c>
      <c r="O135" s="10" t="str">
        <f t="shared" si="13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558</v>
      </c>
    </row>
    <row r="136" spans="1:22" ht="63.75" x14ac:dyDescent="0.25">
      <c r="A136" s="8">
        <f t="shared" si="8"/>
        <v>128</v>
      </c>
      <c r="B136" s="27" t="str">
        <f t="shared" si="9"/>
        <v>с.Залесово</v>
      </c>
      <c r="C136" s="22" t="s">
        <v>125</v>
      </c>
      <c r="D136" s="19">
        <v>130</v>
      </c>
      <c r="E136" s="19" t="s">
        <v>352</v>
      </c>
      <c r="F136" s="19" t="s">
        <v>463</v>
      </c>
      <c r="G136" s="23" t="str">
        <f t="shared" si="14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1"/>
        <v>Администрация Залесовского муниципального округа Алтайского края</v>
      </c>
      <c r="N136" s="11">
        <f t="shared" si="12"/>
        <v>1212200031120</v>
      </c>
      <c r="O136" s="10" t="str">
        <f t="shared" si="13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558</v>
      </c>
    </row>
    <row r="137" spans="1:22" ht="63.75" x14ac:dyDescent="0.25">
      <c r="A137" s="8">
        <f t="shared" si="8"/>
        <v>129</v>
      </c>
      <c r="B137" s="27" t="str">
        <f t="shared" si="9"/>
        <v>с.Залесово</v>
      </c>
      <c r="C137" s="22" t="s">
        <v>125</v>
      </c>
      <c r="D137" s="19">
        <v>140</v>
      </c>
      <c r="E137" s="19" t="s">
        <v>352</v>
      </c>
      <c r="F137" s="19" t="s">
        <v>463</v>
      </c>
      <c r="G137" s="23" t="str">
        <f t="shared" si="14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1"/>
        <v>Администрация Залесовского муниципального округа Алтайского края</v>
      </c>
      <c r="N137" s="11">
        <f t="shared" si="12"/>
        <v>1212200031120</v>
      </c>
      <c r="O137" s="10" t="str">
        <f t="shared" si="13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558</v>
      </c>
    </row>
    <row r="138" spans="1:22" ht="63.75" x14ac:dyDescent="0.25">
      <c r="A138" s="8">
        <f t="shared" si="8"/>
        <v>130</v>
      </c>
      <c r="B138" s="27" t="str">
        <f t="shared" si="9"/>
        <v>с.Залесово</v>
      </c>
      <c r="C138" s="22" t="s">
        <v>125</v>
      </c>
      <c r="D138" s="19">
        <v>133</v>
      </c>
      <c r="E138" s="19" t="s">
        <v>464</v>
      </c>
      <c r="F138" s="19" t="s">
        <v>465</v>
      </c>
      <c r="G138" s="23" t="str">
        <f t="shared" si="14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1"/>
        <v>Администрация Залесовского муниципального округа Алтайского края</v>
      </c>
      <c r="N138" s="11">
        <f t="shared" si="12"/>
        <v>1212200031120</v>
      </c>
      <c r="O138" s="10" t="str">
        <f t="shared" si="13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2" t="s">
        <v>126</v>
      </c>
      <c r="V138" s="32" t="s">
        <v>558</v>
      </c>
    </row>
    <row r="139" spans="1:22" ht="63.75" x14ac:dyDescent="0.25">
      <c r="A139" s="8">
        <f t="shared" ref="A139:A204" si="15">A138+1</f>
        <v>131</v>
      </c>
      <c r="B139" s="27" t="str">
        <f t="shared" si="9"/>
        <v>с.Залесово</v>
      </c>
      <c r="C139" s="32" t="s">
        <v>123</v>
      </c>
      <c r="D139" s="19">
        <v>42</v>
      </c>
      <c r="E139" s="19" t="s">
        <v>466</v>
      </c>
      <c r="F139" s="19" t="s">
        <v>467</v>
      </c>
      <c r="G139" s="23" t="str">
        <f t="shared" si="14"/>
        <v>грунт</v>
      </c>
      <c r="H139" s="19">
        <v>4</v>
      </c>
      <c r="I139" s="19">
        <v>1</v>
      </c>
      <c r="J139" s="19">
        <v>0.8</v>
      </c>
      <c r="K139" s="16"/>
      <c r="L139" s="16"/>
      <c r="M139" s="10" t="str">
        <f t="shared" si="11"/>
        <v>Администрация Залесовского муниципального округа Алтайского края</v>
      </c>
      <c r="N139" s="11">
        <f t="shared" si="12"/>
        <v>1212200031120</v>
      </c>
      <c r="O139" s="10" t="str">
        <f t="shared" si="13"/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123</v>
      </c>
      <c r="V139" s="32" t="s">
        <v>558</v>
      </c>
    </row>
    <row r="140" spans="1:22" ht="63.75" x14ac:dyDescent="0.25">
      <c r="A140" s="8">
        <f t="shared" si="15"/>
        <v>132</v>
      </c>
      <c r="B140" s="27" t="str">
        <f t="shared" ref="B140:B179" si="16">$B$10</f>
        <v>с.Залесово</v>
      </c>
      <c r="C140" s="16" t="s">
        <v>129</v>
      </c>
      <c r="D140" s="19">
        <v>10</v>
      </c>
      <c r="E140" s="19" t="s">
        <v>468</v>
      </c>
      <c r="F140" s="19" t="s">
        <v>469</v>
      </c>
      <c r="G140" s="23" t="str">
        <f t="shared" si="14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ref="M140:M215" si="17">$M$10</f>
        <v>Администрация Залесовского муниципального округа Алтайского края</v>
      </c>
      <c r="N140" s="11">
        <f t="shared" ref="N140:N215" si="18">$N$9</f>
        <v>1212200031120</v>
      </c>
      <c r="O140" s="10" t="str">
        <f t="shared" ref="O140:O215" si="19">$O$9</f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558</v>
      </c>
    </row>
    <row r="141" spans="1:22" ht="63.75" x14ac:dyDescent="0.25">
      <c r="A141" s="8">
        <f t="shared" si="15"/>
        <v>133</v>
      </c>
      <c r="B141" s="27" t="str">
        <f t="shared" si="16"/>
        <v>с.Залесово</v>
      </c>
      <c r="C141" s="16" t="s">
        <v>129</v>
      </c>
      <c r="D141" s="19">
        <v>33</v>
      </c>
      <c r="E141" s="19" t="s">
        <v>470</v>
      </c>
      <c r="F141" s="19" t="s">
        <v>471</v>
      </c>
      <c r="G141" s="23" t="str">
        <f t="shared" si="14"/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7"/>
        <v>Администрация Залесовского муниципального округа Алтайского края</v>
      </c>
      <c r="N141" s="11">
        <f t="shared" si="18"/>
        <v>1212200031120</v>
      </c>
      <c r="O141" s="10" t="str">
        <f t="shared" si="19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558</v>
      </c>
    </row>
    <row r="142" spans="1:22" ht="63.75" x14ac:dyDescent="0.25">
      <c r="A142" s="8">
        <f t="shared" si="15"/>
        <v>134</v>
      </c>
      <c r="B142" s="27" t="str">
        <f t="shared" si="16"/>
        <v>с.Залесово</v>
      </c>
      <c r="C142" s="16" t="s">
        <v>129</v>
      </c>
      <c r="D142" s="19">
        <v>46</v>
      </c>
      <c r="E142" s="19" t="s">
        <v>472</v>
      </c>
      <c r="F142" s="19" t="s">
        <v>473</v>
      </c>
      <c r="G142" s="23" t="str">
        <f t="shared" ref="G142" si="20">$G$10</f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7"/>
        <v>Администрация Залесовского муниципального округа Алтайского края</v>
      </c>
      <c r="N142" s="11">
        <f t="shared" si="18"/>
        <v>1212200031120</v>
      </c>
      <c r="O142" s="10" t="str">
        <f t="shared" si="19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558</v>
      </c>
    </row>
    <row r="143" spans="1:22" ht="63.75" x14ac:dyDescent="0.25">
      <c r="A143" s="8">
        <f t="shared" si="15"/>
        <v>135</v>
      </c>
      <c r="B143" s="27" t="str">
        <f t="shared" si="16"/>
        <v>с.Залесово</v>
      </c>
      <c r="C143" s="16" t="s">
        <v>129</v>
      </c>
      <c r="D143" s="19">
        <v>51</v>
      </c>
      <c r="E143" s="19" t="s">
        <v>474</v>
      </c>
      <c r="F143" s="19" t="s">
        <v>475</v>
      </c>
      <c r="G143" s="23" t="str">
        <f t="shared" si="14"/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7"/>
        <v>Администрация Залесовского муниципального округа Алтайского края</v>
      </c>
      <c r="N143" s="11">
        <f t="shared" si="18"/>
        <v>1212200031120</v>
      </c>
      <c r="O143" s="10" t="str">
        <f t="shared" si="19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558</v>
      </c>
    </row>
    <row r="144" spans="1:22" ht="63.75" x14ac:dyDescent="0.25">
      <c r="A144" s="8">
        <f t="shared" si="15"/>
        <v>136</v>
      </c>
      <c r="B144" s="27" t="str">
        <f t="shared" si="16"/>
        <v>с.Залесово</v>
      </c>
      <c r="C144" s="16" t="s">
        <v>129</v>
      </c>
      <c r="D144" s="19">
        <v>88</v>
      </c>
      <c r="E144" s="19" t="s">
        <v>476</v>
      </c>
      <c r="F144" s="19" t="s">
        <v>477</v>
      </c>
      <c r="G144" s="23" t="str">
        <f t="shared" ref="G144:G219" si="21">$G$10</f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7"/>
        <v>Администрация Залесовского муниципального округа Алтайского края</v>
      </c>
      <c r="N144" s="11">
        <f t="shared" si="18"/>
        <v>1212200031120</v>
      </c>
      <c r="O144" s="10" t="str">
        <f t="shared" si="19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558</v>
      </c>
    </row>
    <row r="145" spans="1:22" ht="63.75" x14ac:dyDescent="0.25">
      <c r="A145" s="8">
        <f t="shared" si="15"/>
        <v>137</v>
      </c>
      <c r="B145" s="27" t="str">
        <f t="shared" si="16"/>
        <v>с.Залесово</v>
      </c>
      <c r="C145" s="16" t="s">
        <v>129</v>
      </c>
      <c r="D145" s="19">
        <v>120</v>
      </c>
      <c r="E145" s="19" t="s">
        <v>478</v>
      </c>
      <c r="F145" s="19" t="s">
        <v>479</v>
      </c>
      <c r="G145" s="23" t="str">
        <f t="shared" si="21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7"/>
        <v>Администрация Залесовского муниципального округа Алтайского края</v>
      </c>
      <c r="N145" s="11">
        <f t="shared" si="18"/>
        <v>1212200031120</v>
      </c>
      <c r="O145" s="10" t="str">
        <f t="shared" si="19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130</v>
      </c>
      <c r="V145" s="32" t="s">
        <v>558</v>
      </c>
    </row>
    <row r="146" spans="1:22" ht="63.75" x14ac:dyDescent="0.25">
      <c r="A146" s="8">
        <f t="shared" si="15"/>
        <v>138</v>
      </c>
      <c r="B146" s="27" t="str">
        <f t="shared" si="16"/>
        <v>с.Залесово</v>
      </c>
      <c r="C146" s="16" t="s">
        <v>131</v>
      </c>
      <c r="D146" s="19">
        <v>6</v>
      </c>
      <c r="E146" s="19" t="s">
        <v>480</v>
      </c>
      <c r="F146" s="19" t="s">
        <v>481</v>
      </c>
      <c r="G146" s="23" t="str">
        <f t="shared" si="21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7"/>
        <v>Администрация Залесовского муниципального округа Алтайского края</v>
      </c>
      <c r="N146" s="11">
        <f t="shared" si="18"/>
        <v>1212200031120</v>
      </c>
      <c r="O146" s="10" t="str">
        <f t="shared" si="19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558</v>
      </c>
    </row>
    <row r="147" spans="1:22" ht="63.75" x14ac:dyDescent="0.25">
      <c r="A147" s="8">
        <f t="shared" si="15"/>
        <v>139</v>
      </c>
      <c r="B147" s="27" t="str">
        <f t="shared" si="16"/>
        <v>с.Залесово</v>
      </c>
      <c r="C147" s="16" t="s">
        <v>131</v>
      </c>
      <c r="D147" s="19">
        <v>16</v>
      </c>
      <c r="E147" s="19" t="s">
        <v>482</v>
      </c>
      <c r="F147" s="19" t="s">
        <v>483</v>
      </c>
      <c r="G147" s="23" t="str">
        <f t="shared" si="21"/>
        <v>грунт</v>
      </c>
      <c r="H147" s="19">
        <v>4</v>
      </c>
      <c r="I147" s="19">
        <v>1</v>
      </c>
      <c r="J147" s="19">
        <v>0.8</v>
      </c>
      <c r="K147" s="19"/>
      <c r="L147" s="16"/>
      <c r="M147" s="10" t="str">
        <f t="shared" si="17"/>
        <v>Администрация Залесовского муниципального округа Алтайского края</v>
      </c>
      <c r="N147" s="11">
        <f t="shared" si="18"/>
        <v>1212200031120</v>
      </c>
      <c r="O147" s="10" t="str">
        <f t="shared" si="19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132</v>
      </c>
      <c r="V147" s="32" t="s">
        <v>558</v>
      </c>
    </row>
    <row r="148" spans="1:22" ht="63.75" x14ac:dyDescent="0.25">
      <c r="A148" s="8">
        <f t="shared" si="15"/>
        <v>140</v>
      </c>
      <c r="B148" s="27" t="str">
        <f t="shared" si="16"/>
        <v>с.Залесово</v>
      </c>
      <c r="C148" s="16" t="s">
        <v>133</v>
      </c>
      <c r="D148" s="19">
        <v>2</v>
      </c>
      <c r="E148" s="19" t="s">
        <v>484</v>
      </c>
      <c r="F148" s="19" t="s">
        <v>485</v>
      </c>
      <c r="G148" s="23" t="str">
        <f t="shared" si="21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7"/>
        <v>Администрация Залесовского муниципального округа Алтайского края</v>
      </c>
      <c r="N148" s="11">
        <f t="shared" si="18"/>
        <v>1212200031120</v>
      </c>
      <c r="O148" s="10" t="str">
        <f t="shared" si="19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558</v>
      </c>
    </row>
    <row r="149" spans="1:22" ht="63.75" x14ac:dyDescent="0.25">
      <c r="A149" s="8">
        <f t="shared" si="15"/>
        <v>141</v>
      </c>
      <c r="B149" s="27" t="str">
        <f t="shared" si="16"/>
        <v>с.Залесово</v>
      </c>
      <c r="C149" s="16" t="s">
        <v>133</v>
      </c>
      <c r="D149" s="19">
        <v>16</v>
      </c>
      <c r="E149" s="19" t="s">
        <v>484</v>
      </c>
      <c r="F149" s="19" t="s">
        <v>485</v>
      </c>
      <c r="G149" s="23" t="str">
        <f t="shared" si="21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7"/>
        <v>Администрация Залесовского муниципального округа Алтайского края</v>
      </c>
      <c r="N149" s="11">
        <f t="shared" si="18"/>
        <v>1212200031120</v>
      </c>
      <c r="O149" s="10" t="str">
        <f t="shared" si="19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134</v>
      </c>
      <c r="V149" s="32" t="s">
        <v>558</v>
      </c>
    </row>
    <row r="150" spans="1:22" ht="63.75" x14ac:dyDescent="0.25">
      <c r="A150" s="8">
        <f t="shared" si="15"/>
        <v>142</v>
      </c>
      <c r="B150" s="27" t="str">
        <f t="shared" si="16"/>
        <v>с.Залесово</v>
      </c>
      <c r="C150" s="21" t="s">
        <v>135</v>
      </c>
      <c r="D150" s="19">
        <v>11</v>
      </c>
      <c r="E150" s="19" t="s">
        <v>486</v>
      </c>
      <c r="F150" s="19" t="s">
        <v>487</v>
      </c>
      <c r="G150" s="23" t="str">
        <f t="shared" si="21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7"/>
        <v>Администрация Залесовского муниципального округа Алтайского края</v>
      </c>
      <c r="N150" s="11">
        <f t="shared" si="18"/>
        <v>1212200031120</v>
      </c>
      <c r="O150" s="10" t="str">
        <f t="shared" si="19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558</v>
      </c>
    </row>
    <row r="151" spans="1:22" ht="63.75" x14ac:dyDescent="0.25">
      <c r="A151" s="8">
        <f t="shared" si="15"/>
        <v>143</v>
      </c>
      <c r="B151" s="27" t="str">
        <f t="shared" si="16"/>
        <v>с.Залесово</v>
      </c>
      <c r="C151" s="21" t="s">
        <v>135</v>
      </c>
      <c r="D151" s="19">
        <v>28</v>
      </c>
      <c r="E151" s="19" t="s">
        <v>488</v>
      </c>
      <c r="F151" s="19" t="s">
        <v>489</v>
      </c>
      <c r="G151" s="23" t="str">
        <f t="shared" si="21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7"/>
        <v>Администрация Залесовского муниципального округа Алтайского края</v>
      </c>
      <c r="N151" s="11">
        <f t="shared" si="18"/>
        <v>1212200031120</v>
      </c>
      <c r="O151" s="10" t="str">
        <f t="shared" si="19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558</v>
      </c>
    </row>
    <row r="152" spans="1:22" ht="63.75" x14ac:dyDescent="0.25">
      <c r="A152" s="8">
        <f t="shared" si="15"/>
        <v>144</v>
      </c>
      <c r="B152" s="27" t="str">
        <f t="shared" si="16"/>
        <v>с.Залесово</v>
      </c>
      <c r="C152" s="21" t="s">
        <v>135</v>
      </c>
      <c r="D152" s="19">
        <v>32</v>
      </c>
      <c r="E152" s="19" t="s">
        <v>490</v>
      </c>
      <c r="F152" s="19" t="s">
        <v>491</v>
      </c>
      <c r="G152" s="23" t="str">
        <f t="shared" si="21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7"/>
        <v>Администрация Залесовского муниципального округа Алтайского края</v>
      </c>
      <c r="N152" s="11">
        <f t="shared" si="18"/>
        <v>1212200031120</v>
      </c>
      <c r="O152" s="10" t="str">
        <f t="shared" si="19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558</v>
      </c>
    </row>
    <row r="153" spans="1:22" ht="63.75" x14ac:dyDescent="0.25">
      <c r="A153" s="8">
        <f t="shared" si="15"/>
        <v>145</v>
      </c>
      <c r="B153" s="27" t="str">
        <f t="shared" si="16"/>
        <v>с.Залесово</v>
      </c>
      <c r="C153" s="21" t="s">
        <v>135</v>
      </c>
      <c r="D153" s="19">
        <v>36</v>
      </c>
      <c r="E153" s="19" t="s">
        <v>490</v>
      </c>
      <c r="F153" s="19" t="s">
        <v>491</v>
      </c>
      <c r="G153" s="23" t="str">
        <f t="shared" si="21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7"/>
        <v>Администрация Залесовского муниципального округа Алтайского края</v>
      </c>
      <c r="N153" s="11">
        <f t="shared" si="18"/>
        <v>1212200031120</v>
      </c>
      <c r="O153" s="10" t="str">
        <f t="shared" si="19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558</v>
      </c>
    </row>
    <row r="154" spans="1:22" ht="63.75" x14ac:dyDescent="0.25">
      <c r="A154" s="8">
        <f t="shared" si="15"/>
        <v>146</v>
      </c>
      <c r="B154" s="27" t="str">
        <f t="shared" si="16"/>
        <v>с.Залесово</v>
      </c>
      <c r="C154" s="21" t="s">
        <v>135</v>
      </c>
      <c r="D154" s="19">
        <v>39</v>
      </c>
      <c r="E154" s="19" t="s">
        <v>492</v>
      </c>
      <c r="F154" s="19" t="s">
        <v>493</v>
      </c>
      <c r="G154" s="23" t="str">
        <f t="shared" si="21"/>
        <v>грунт</v>
      </c>
      <c r="H154" s="19">
        <v>4</v>
      </c>
      <c r="I154" s="19">
        <v>1</v>
      </c>
      <c r="J154" s="19">
        <v>0.8</v>
      </c>
      <c r="K154" s="16"/>
      <c r="L154" s="16"/>
      <c r="M154" s="10" t="str">
        <f t="shared" si="17"/>
        <v>Администрация Залесовского муниципального округа Алтайского края</v>
      </c>
      <c r="N154" s="11">
        <f t="shared" si="18"/>
        <v>1212200031120</v>
      </c>
      <c r="O154" s="10" t="str">
        <f t="shared" si="19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136</v>
      </c>
      <c r="V154" s="32" t="s">
        <v>558</v>
      </c>
    </row>
    <row r="155" spans="1:22" ht="63.75" x14ac:dyDescent="0.25">
      <c r="A155" s="8">
        <f t="shared" si="15"/>
        <v>147</v>
      </c>
      <c r="B155" s="27" t="str">
        <f t="shared" si="16"/>
        <v>с.Залесово</v>
      </c>
      <c r="C155" s="16" t="s">
        <v>137</v>
      </c>
      <c r="D155" s="19">
        <v>1</v>
      </c>
      <c r="E155" s="19" t="s">
        <v>494</v>
      </c>
      <c r="F155" s="19" t="s">
        <v>495</v>
      </c>
      <c r="G155" s="23" t="str">
        <f t="shared" si="21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7"/>
        <v>Администрация Залесовского муниципального округа Алтайского края</v>
      </c>
      <c r="N155" s="11">
        <f t="shared" si="18"/>
        <v>1212200031120</v>
      </c>
      <c r="O155" s="10" t="str">
        <f t="shared" si="19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558</v>
      </c>
    </row>
    <row r="156" spans="1:22" ht="63.75" x14ac:dyDescent="0.25">
      <c r="A156" s="8">
        <f t="shared" si="15"/>
        <v>148</v>
      </c>
      <c r="B156" s="27" t="str">
        <f t="shared" si="16"/>
        <v>с.Залесово</v>
      </c>
      <c r="C156" s="16" t="s">
        <v>137</v>
      </c>
      <c r="D156" s="19">
        <v>8</v>
      </c>
      <c r="E156" s="19" t="s">
        <v>494</v>
      </c>
      <c r="F156" s="19" t="s">
        <v>495</v>
      </c>
      <c r="G156" s="23" t="str">
        <f t="shared" si="21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7"/>
        <v>Администрация Залесовского муниципального округа Алтайского края</v>
      </c>
      <c r="N156" s="11">
        <f t="shared" si="18"/>
        <v>1212200031120</v>
      </c>
      <c r="O156" s="10" t="str">
        <f t="shared" si="19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138</v>
      </c>
      <c r="V156" s="32" t="s">
        <v>558</v>
      </c>
    </row>
    <row r="157" spans="1:22" ht="63.75" x14ac:dyDescent="0.25">
      <c r="A157" s="8">
        <f t="shared" si="15"/>
        <v>149</v>
      </c>
      <c r="B157" s="27" t="str">
        <f t="shared" si="16"/>
        <v>с.Залесово</v>
      </c>
      <c r="C157" s="16" t="s">
        <v>139</v>
      </c>
      <c r="D157" s="19">
        <v>4</v>
      </c>
      <c r="E157" s="19" t="s">
        <v>496</v>
      </c>
      <c r="F157" s="19" t="s">
        <v>497</v>
      </c>
      <c r="G157" s="23" t="str">
        <f t="shared" si="21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7"/>
        <v>Администрация Залесовского муниципального округа Алтайского края</v>
      </c>
      <c r="N157" s="11">
        <f t="shared" si="18"/>
        <v>1212200031120</v>
      </c>
      <c r="O157" s="10" t="str">
        <f t="shared" si="19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558</v>
      </c>
    </row>
    <row r="158" spans="1:22" ht="63.75" x14ac:dyDescent="0.25">
      <c r="A158" s="8">
        <f t="shared" si="15"/>
        <v>150</v>
      </c>
      <c r="B158" s="27" t="str">
        <f t="shared" si="16"/>
        <v>с.Залесово</v>
      </c>
      <c r="C158" s="16" t="s">
        <v>139</v>
      </c>
      <c r="D158" s="19">
        <v>18</v>
      </c>
      <c r="E158" s="19" t="s">
        <v>498</v>
      </c>
      <c r="F158" s="19" t="s">
        <v>345</v>
      </c>
      <c r="G158" s="23" t="str">
        <f t="shared" si="21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7"/>
        <v>Администрация Залесовского муниципального округа Алтайского края</v>
      </c>
      <c r="N158" s="11">
        <f t="shared" si="18"/>
        <v>1212200031120</v>
      </c>
      <c r="O158" s="10" t="str">
        <f t="shared" si="19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558</v>
      </c>
    </row>
    <row r="159" spans="1:22" ht="63.75" x14ac:dyDescent="0.25">
      <c r="A159" s="8">
        <f t="shared" si="15"/>
        <v>151</v>
      </c>
      <c r="B159" s="27" t="str">
        <f t="shared" si="16"/>
        <v>с.Залесово</v>
      </c>
      <c r="C159" s="16" t="s">
        <v>139</v>
      </c>
      <c r="D159" s="19">
        <v>22</v>
      </c>
      <c r="E159" s="19" t="s">
        <v>498</v>
      </c>
      <c r="F159" s="19" t="s">
        <v>345</v>
      </c>
      <c r="G159" s="23" t="str">
        <f t="shared" si="21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7"/>
        <v>Администрация Залесовского муниципального округа Алтайского края</v>
      </c>
      <c r="N159" s="11">
        <f t="shared" si="18"/>
        <v>1212200031120</v>
      </c>
      <c r="O159" s="10" t="str">
        <f t="shared" si="19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140</v>
      </c>
      <c r="V159" s="32" t="s">
        <v>558</v>
      </c>
    </row>
    <row r="160" spans="1:22" ht="63.75" x14ac:dyDescent="0.25">
      <c r="A160" s="8">
        <f t="shared" si="15"/>
        <v>152</v>
      </c>
      <c r="B160" s="27" t="str">
        <f t="shared" si="16"/>
        <v>с.Залесово</v>
      </c>
      <c r="C160" s="16" t="s">
        <v>141</v>
      </c>
      <c r="D160" s="19" t="s">
        <v>142</v>
      </c>
      <c r="E160" s="19" t="s">
        <v>499</v>
      </c>
      <c r="F160" s="19" t="s">
        <v>500</v>
      </c>
      <c r="G160" s="23" t="str">
        <f t="shared" si="21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7"/>
        <v>Администрация Залесовского муниципального округа Алтайского края</v>
      </c>
      <c r="N160" s="11">
        <f t="shared" si="18"/>
        <v>1212200031120</v>
      </c>
      <c r="O160" s="10" t="str">
        <f t="shared" si="19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558</v>
      </c>
    </row>
    <row r="161" spans="1:22" ht="63.75" x14ac:dyDescent="0.25">
      <c r="A161" s="8">
        <f t="shared" si="15"/>
        <v>153</v>
      </c>
      <c r="B161" s="27" t="str">
        <f t="shared" si="16"/>
        <v>с.Залесово</v>
      </c>
      <c r="C161" s="16" t="s">
        <v>141</v>
      </c>
      <c r="D161" s="19">
        <v>5</v>
      </c>
      <c r="E161" s="19" t="s">
        <v>501</v>
      </c>
      <c r="F161" s="19" t="s">
        <v>502</v>
      </c>
      <c r="G161" s="23" t="str">
        <f t="shared" si="21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7"/>
        <v>Администрация Залесовского муниципального округа Алтайского края</v>
      </c>
      <c r="N161" s="11">
        <f t="shared" si="18"/>
        <v>1212200031120</v>
      </c>
      <c r="O161" s="10" t="str">
        <f t="shared" si="19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558</v>
      </c>
    </row>
    <row r="162" spans="1:22" ht="63.75" x14ac:dyDescent="0.25">
      <c r="A162" s="8">
        <f t="shared" si="15"/>
        <v>154</v>
      </c>
      <c r="B162" s="27" t="str">
        <f t="shared" si="16"/>
        <v>с.Залесово</v>
      </c>
      <c r="C162" s="16" t="s">
        <v>141</v>
      </c>
      <c r="D162" s="19">
        <v>17</v>
      </c>
      <c r="E162" s="19" t="s">
        <v>503</v>
      </c>
      <c r="F162" s="19" t="s">
        <v>504</v>
      </c>
      <c r="G162" s="23" t="str">
        <f t="shared" si="21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7"/>
        <v>Администрация Залесовского муниципального округа Алтайского края</v>
      </c>
      <c r="N162" s="11">
        <f t="shared" si="18"/>
        <v>1212200031120</v>
      </c>
      <c r="O162" s="10" t="str">
        <f t="shared" si="19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558</v>
      </c>
    </row>
    <row r="163" spans="1:22" ht="63.75" x14ac:dyDescent="0.25">
      <c r="A163" s="8">
        <f>A162+1</f>
        <v>155</v>
      </c>
      <c r="B163" s="27" t="str">
        <f t="shared" si="16"/>
        <v>с.Залесово</v>
      </c>
      <c r="C163" s="16" t="s">
        <v>141</v>
      </c>
      <c r="D163" s="19">
        <v>21</v>
      </c>
      <c r="E163" s="19" t="s">
        <v>505</v>
      </c>
      <c r="F163" s="19" t="s">
        <v>506</v>
      </c>
      <c r="G163" s="23" t="str">
        <f t="shared" si="21"/>
        <v>грунт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7"/>
        <v>Администрация Залесовского муниципального округа Алтайского края</v>
      </c>
      <c r="N163" s="11">
        <f t="shared" si="18"/>
        <v>1212200031120</v>
      </c>
      <c r="O163" s="10" t="str">
        <f t="shared" si="19"/>
        <v>659220, Алтайский край Залесовкий район с. Залесово, ул. Партизанская, 26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558</v>
      </c>
    </row>
    <row r="164" spans="1:22" ht="63.75" x14ac:dyDescent="0.25">
      <c r="A164" s="8">
        <f t="shared" ref="A164:A165" si="22">A163+1</f>
        <v>156</v>
      </c>
      <c r="B164" s="27" t="s">
        <v>35</v>
      </c>
      <c r="C164" s="16" t="s">
        <v>141</v>
      </c>
      <c r="D164" s="19">
        <v>23</v>
      </c>
      <c r="E164" s="19" t="s">
        <v>505</v>
      </c>
      <c r="F164" s="19" t="s">
        <v>506</v>
      </c>
      <c r="G164" s="23" t="s">
        <v>32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7"/>
        <v>Администрация Залесовского муниципального округа Алтайского края</v>
      </c>
      <c r="N164" s="11">
        <v>1212200031120</v>
      </c>
      <c r="O164" s="10" t="s">
        <v>34</v>
      </c>
      <c r="P164" s="16"/>
      <c r="Q164" s="16"/>
      <c r="R164" s="16"/>
      <c r="S164" s="16"/>
      <c r="T164" s="28" t="s">
        <v>35</v>
      </c>
      <c r="U164" s="60" t="s">
        <v>143</v>
      </c>
      <c r="V164" s="32" t="s">
        <v>569</v>
      </c>
    </row>
    <row r="165" spans="1:22" ht="63.75" x14ac:dyDescent="0.25">
      <c r="A165" s="8">
        <f t="shared" si="22"/>
        <v>157</v>
      </c>
      <c r="B165" s="27" t="str">
        <f t="shared" si="16"/>
        <v>с.Залесово</v>
      </c>
      <c r="C165" s="32" t="s">
        <v>144</v>
      </c>
      <c r="D165" s="19">
        <v>17</v>
      </c>
      <c r="E165" s="19" t="s">
        <v>507</v>
      </c>
      <c r="F165" s="19" t="s">
        <v>508</v>
      </c>
      <c r="G165" s="23" t="str">
        <f t="shared" si="21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7"/>
        <v>Администрация Залесовского муниципального округа Алтайского края</v>
      </c>
      <c r="N165" s="11">
        <f t="shared" si="18"/>
        <v>1212200031120</v>
      </c>
      <c r="O165" s="10" t="str">
        <f t="shared" si="19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145</v>
      </c>
      <c r="V165" s="32" t="s">
        <v>558</v>
      </c>
    </row>
    <row r="166" spans="1:22" ht="63.75" x14ac:dyDescent="0.25">
      <c r="A166" s="8">
        <f t="shared" si="15"/>
        <v>158</v>
      </c>
      <c r="B166" s="27" t="str">
        <f t="shared" si="16"/>
        <v>с.Залесово</v>
      </c>
      <c r="C166" s="16" t="s">
        <v>146</v>
      </c>
      <c r="D166" s="19">
        <v>5</v>
      </c>
      <c r="E166" s="19" t="s">
        <v>517</v>
      </c>
      <c r="F166" s="19" t="s">
        <v>518</v>
      </c>
      <c r="G166" s="23" t="str">
        <f t="shared" si="21"/>
        <v>грунт</v>
      </c>
      <c r="H166" s="19">
        <v>4</v>
      </c>
      <c r="I166" s="19">
        <v>1</v>
      </c>
      <c r="J166" s="19">
        <v>0.8</v>
      </c>
      <c r="K166" s="19"/>
      <c r="L166" s="19"/>
      <c r="M166" s="10" t="str">
        <f t="shared" si="17"/>
        <v>Администрация Залесовского муниципального округа Алтайского края</v>
      </c>
      <c r="N166" s="11">
        <f t="shared" si="18"/>
        <v>1212200031120</v>
      </c>
      <c r="O166" s="10" t="str">
        <f t="shared" si="19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147</v>
      </c>
      <c r="V166" s="32" t="s">
        <v>558</v>
      </c>
    </row>
    <row r="167" spans="1:22" ht="63.75" x14ac:dyDescent="0.25">
      <c r="A167" s="8">
        <f t="shared" si="15"/>
        <v>159</v>
      </c>
      <c r="B167" s="27" t="str">
        <f t="shared" si="16"/>
        <v>с.Залесово</v>
      </c>
      <c r="C167" s="16" t="s">
        <v>148</v>
      </c>
      <c r="D167" s="19">
        <v>2</v>
      </c>
      <c r="E167" s="19" t="s">
        <v>509</v>
      </c>
      <c r="F167" s="19" t="s">
        <v>510</v>
      </c>
      <c r="G167" s="23" t="str">
        <f t="shared" si="21"/>
        <v>грунт</v>
      </c>
      <c r="H167" s="19">
        <v>8</v>
      </c>
      <c r="I167" s="19">
        <v>2</v>
      </c>
      <c r="J167" s="19">
        <v>1.6</v>
      </c>
      <c r="K167" s="19"/>
      <c r="L167" s="19"/>
      <c r="M167" s="10" t="str">
        <f t="shared" si="17"/>
        <v>Администрация Залесовского муниципального округа Алтайского края</v>
      </c>
      <c r="N167" s="11">
        <f t="shared" si="18"/>
        <v>1212200031120</v>
      </c>
      <c r="O167" s="10" t="str">
        <f t="shared" si="19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148</v>
      </c>
      <c r="V167" s="32" t="s">
        <v>558</v>
      </c>
    </row>
    <row r="168" spans="1:22" ht="63.75" x14ac:dyDescent="0.25">
      <c r="A168" s="8">
        <f t="shared" si="15"/>
        <v>160</v>
      </c>
      <c r="B168" s="27" t="str">
        <f t="shared" si="16"/>
        <v>с.Залесово</v>
      </c>
      <c r="C168" s="16" t="s">
        <v>53</v>
      </c>
      <c r="D168" s="19">
        <v>68</v>
      </c>
      <c r="E168" s="19" t="s">
        <v>272</v>
      </c>
      <c r="F168" s="19" t="s">
        <v>273</v>
      </c>
      <c r="G168" s="23" t="str">
        <f t="shared" si="21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7"/>
        <v>Администрация Залесовского муниципального округа Алтайского края</v>
      </c>
      <c r="N168" s="11">
        <f t="shared" si="18"/>
        <v>1212200031120</v>
      </c>
      <c r="O168" s="10" t="str">
        <f t="shared" si="19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603</v>
      </c>
    </row>
    <row r="169" spans="1:22" ht="63.75" x14ac:dyDescent="0.25">
      <c r="A169" s="8">
        <f t="shared" si="15"/>
        <v>161</v>
      </c>
      <c r="B169" s="27" t="str">
        <f t="shared" si="16"/>
        <v>с.Залесово</v>
      </c>
      <c r="C169" s="16" t="s">
        <v>53</v>
      </c>
      <c r="D169" s="19">
        <v>94</v>
      </c>
      <c r="E169" s="19" t="s">
        <v>517</v>
      </c>
      <c r="F169" s="19" t="s">
        <v>518</v>
      </c>
      <c r="G169" s="23" t="str">
        <f t="shared" si="21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7"/>
        <v>Администрация Залесовского муниципального округа Алтайского края</v>
      </c>
      <c r="N169" s="11">
        <f t="shared" si="18"/>
        <v>1212200031120</v>
      </c>
      <c r="O169" s="10" t="str">
        <f t="shared" si="19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603</v>
      </c>
    </row>
    <row r="170" spans="1:22" ht="63.75" x14ac:dyDescent="0.25">
      <c r="A170" s="8">
        <f t="shared" si="15"/>
        <v>162</v>
      </c>
      <c r="B170" s="27" t="str">
        <f t="shared" si="16"/>
        <v>с.Залесово</v>
      </c>
      <c r="C170" s="16" t="s">
        <v>53</v>
      </c>
      <c r="D170" s="19">
        <v>126</v>
      </c>
      <c r="E170" s="19" t="s">
        <v>522</v>
      </c>
      <c r="F170" s="19" t="s">
        <v>428</v>
      </c>
      <c r="G170" s="23" t="str">
        <f t="shared" si="21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7"/>
        <v>Администрация Залесовского муниципального округа Алтайского края</v>
      </c>
      <c r="N170" s="11">
        <f t="shared" si="18"/>
        <v>1212200031120</v>
      </c>
      <c r="O170" s="10" t="str">
        <f t="shared" si="19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54</v>
      </c>
      <c r="V170" s="66" t="s">
        <v>603</v>
      </c>
    </row>
    <row r="171" spans="1:22" ht="63.75" x14ac:dyDescent="0.25">
      <c r="A171" s="8">
        <f>A170+1</f>
        <v>163</v>
      </c>
      <c r="B171" s="27" t="str">
        <f t="shared" si="16"/>
        <v>с.Залесово</v>
      </c>
      <c r="C171" s="16" t="s">
        <v>135</v>
      </c>
      <c r="D171" s="19">
        <v>3</v>
      </c>
      <c r="E171" s="19" t="s">
        <v>523</v>
      </c>
      <c r="F171" s="19" t="s">
        <v>524</v>
      </c>
      <c r="G171" s="23" t="str">
        <f t="shared" si="21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7"/>
        <v>Администрация Залесовского муниципального округа Алтайского края</v>
      </c>
      <c r="N171" s="11">
        <f t="shared" si="18"/>
        <v>1212200031120</v>
      </c>
      <c r="O171" s="10" t="str">
        <f t="shared" si="19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136</v>
      </c>
      <c r="V171" s="66" t="s">
        <v>603</v>
      </c>
    </row>
    <row r="172" spans="1:22" ht="63.75" x14ac:dyDescent="0.25">
      <c r="A172" s="8">
        <f t="shared" ref="A172:A176" si="23">A171+1</f>
        <v>164</v>
      </c>
      <c r="B172" s="27" t="str">
        <f t="shared" si="16"/>
        <v>с.Залесово</v>
      </c>
      <c r="C172" s="16" t="s">
        <v>144</v>
      </c>
      <c r="D172" s="19">
        <v>3</v>
      </c>
      <c r="E172" s="19" t="s">
        <v>507</v>
      </c>
      <c r="F172" s="19" t="s">
        <v>508</v>
      </c>
      <c r="G172" s="23" t="str">
        <f t="shared" si="21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7"/>
        <v>Администрация Залесовского муниципального округа Алтайского края</v>
      </c>
      <c r="N172" s="11">
        <f t="shared" si="18"/>
        <v>1212200031120</v>
      </c>
      <c r="O172" s="10" t="str">
        <f t="shared" si="19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603</v>
      </c>
    </row>
    <row r="173" spans="1:22" ht="63.75" x14ac:dyDescent="0.25">
      <c r="A173" s="8">
        <f t="shared" si="23"/>
        <v>165</v>
      </c>
      <c r="B173" s="27" t="str">
        <f t="shared" si="16"/>
        <v>с.Залесово</v>
      </c>
      <c r="C173" s="16" t="s">
        <v>144</v>
      </c>
      <c r="D173" s="19">
        <v>14</v>
      </c>
      <c r="E173" s="19" t="s">
        <v>507</v>
      </c>
      <c r="F173" s="19" t="s">
        <v>508</v>
      </c>
      <c r="G173" s="23" t="str">
        <f t="shared" si="21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7"/>
        <v>Администрация Залесовского муниципального округа Алтайского края</v>
      </c>
      <c r="N173" s="11">
        <f t="shared" si="18"/>
        <v>1212200031120</v>
      </c>
      <c r="O173" s="10" t="str">
        <f t="shared" si="19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145</v>
      </c>
      <c r="V173" s="66" t="s">
        <v>603</v>
      </c>
    </row>
    <row r="174" spans="1:22" ht="63.75" x14ac:dyDescent="0.25">
      <c r="A174" s="8">
        <f t="shared" si="23"/>
        <v>166</v>
      </c>
      <c r="B174" s="27" t="str">
        <f t="shared" si="16"/>
        <v>с.Залесово</v>
      </c>
      <c r="C174" s="16" t="s">
        <v>141</v>
      </c>
      <c r="D174" s="19">
        <v>46</v>
      </c>
      <c r="E174" s="19" t="s">
        <v>525</v>
      </c>
      <c r="F174" s="19" t="s">
        <v>526</v>
      </c>
      <c r="G174" s="23" t="str">
        <f t="shared" si="21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7"/>
        <v>Администрация Залесовского муниципального округа Алтайского края</v>
      </c>
      <c r="N174" s="11">
        <f t="shared" si="18"/>
        <v>1212200031120</v>
      </c>
      <c r="O174" s="10" t="str">
        <f t="shared" si="19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143</v>
      </c>
      <c r="V174" s="66" t="s">
        <v>603</v>
      </c>
    </row>
    <row r="175" spans="1:22" ht="63.75" x14ac:dyDescent="0.25">
      <c r="A175" s="8">
        <f t="shared" si="23"/>
        <v>167</v>
      </c>
      <c r="B175" s="27" t="str">
        <f t="shared" si="16"/>
        <v>с.Залесово</v>
      </c>
      <c r="C175" s="16" t="s">
        <v>139</v>
      </c>
      <c r="D175" s="19">
        <v>45</v>
      </c>
      <c r="E175" s="19" t="s">
        <v>527</v>
      </c>
      <c r="F175" s="19" t="s">
        <v>528</v>
      </c>
      <c r="G175" s="23" t="str">
        <f t="shared" si="21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7"/>
        <v>Администрация Залесовского муниципального округа Алтайского края</v>
      </c>
      <c r="N175" s="11">
        <f t="shared" si="18"/>
        <v>1212200031120</v>
      </c>
      <c r="O175" s="10" t="str">
        <f t="shared" si="19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140</v>
      </c>
      <c r="V175" s="66" t="s">
        <v>603</v>
      </c>
    </row>
    <row r="176" spans="1:22" ht="63.75" x14ac:dyDescent="0.25">
      <c r="A176" s="8">
        <f t="shared" si="23"/>
        <v>168</v>
      </c>
      <c r="B176" s="27" t="str">
        <f t="shared" si="16"/>
        <v>с.Залесово</v>
      </c>
      <c r="C176" s="16" t="s">
        <v>31</v>
      </c>
      <c r="D176" s="19">
        <v>36</v>
      </c>
      <c r="E176" s="19" t="s">
        <v>529</v>
      </c>
      <c r="F176" s="19" t="s">
        <v>530</v>
      </c>
      <c r="G176" s="23" t="str">
        <f t="shared" si="21"/>
        <v>грунт</v>
      </c>
      <c r="H176" s="19">
        <v>4</v>
      </c>
      <c r="I176" s="19">
        <v>1</v>
      </c>
      <c r="J176" s="19">
        <v>0.8</v>
      </c>
      <c r="K176" s="19"/>
      <c r="L176" s="19"/>
      <c r="M176" s="10" t="str">
        <f t="shared" si="17"/>
        <v>Администрация Залесовского муниципального округа Алтайского края</v>
      </c>
      <c r="N176" s="11">
        <f t="shared" si="18"/>
        <v>1212200031120</v>
      </c>
      <c r="O176" s="10" t="str">
        <f t="shared" si="19"/>
        <v>659220, Алтайский край Залесовкий район с. Залесово, ул. Партизанская, 26</v>
      </c>
      <c r="P176" s="16"/>
      <c r="Q176" s="16"/>
      <c r="R176" s="16"/>
      <c r="S176" s="16"/>
      <c r="T176" s="28" t="s">
        <v>35</v>
      </c>
      <c r="U176" s="60" t="s">
        <v>36</v>
      </c>
      <c r="V176" s="66" t="s">
        <v>603</v>
      </c>
    </row>
    <row r="177" spans="1:22" ht="63.75" x14ac:dyDescent="0.25">
      <c r="A177" s="8">
        <f t="shared" si="15"/>
        <v>169</v>
      </c>
      <c r="B177" s="27" t="str">
        <f t="shared" si="16"/>
        <v>с.Залесово</v>
      </c>
      <c r="C177" s="16" t="s">
        <v>46</v>
      </c>
      <c r="D177" s="19">
        <v>8</v>
      </c>
      <c r="E177" s="19" t="s">
        <v>531</v>
      </c>
      <c r="F177" s="19" t="s">
        <v>532</v>
      </c>
      <c r="G177" s="23" t="str">
        <f t="shared" si="21"/>
        <v>грунт</v>
      </c>
      <c r="H177" s="19">
        <v>4</v>
      </c>
      <c r="I177" s="19">
        <v>1</v>
      </c>
      <c r="J177" s="19">
        <v>0.8</v>
      </c>
      <c r="K177" s="19"/>
      <c r="L177" s="19"/>
      <c r="M177" s="10" t="str">
        <f t="shared" si="17"/>
        <v>Администрация Залесовского муниципального округа Алтайского края</v>
      </c>
      <c r="N177" s="11">
        <f t="shared" si="18"/>
        <v>1212200031120</v>
      </c>
      <c r="O177" s="10" t="str">
        <f t="shared" si="19"/>
        <v>659220, Алтайский край Залесовкий район с. Залесово, ул. Партизанская, 26</v>
      </c>
      <c r="P177" s="16"/>
      <c r="Q177" s="16"/>
      <c r="R177" s="16"/>
      <c r="S177" s="16"/>
      <c r="T177" s="28" t="s">
        <v>35</v>
      </c>
      <c r="U177" s="60" t="s">
        <v>47</v>
      </c>
      <c r="V177" s="66" t="s">
        <v>603</v>
      </c>
    </row>
    <row r="178" spans="1:22" ht="63.75" x14ac:dyDescent="0.25">
      <c r="A178" s="8">
        <f t="shared" si="15"/>
        <v>170</v>
      </c>
      <c r="B178" s="27" t="str">
        <f t="shared" si="16"/>
        <v>с.Залесово</v>
      </c>
      <c r="C178" s="16" t="s">
        <v>37</v>
      </c>
      <c r="D178" s="19">
        <v>60</v>
      </c>
      <c r="E178" s="19" t="s">
        <v>522</v>
      </c>
      <c r="F178" s="19" t="s">
        <v>557</v>
      </c>
      <c r="G178" s="23" t="str">
        <f t="shared" si="21"/>
        <v>грунт</v>
      </c>
      <c r="H178" s="19">
        <v>4</v>
      </c>
      <c r="I178" s="19">
        <v>1</v>
      </c>
      <c r="J178" s="19">
        <v>0.8</v>
      </c>
      <c r="K178" s="19"/>
      <c r="L178" s="19"/>
      <c r="M178" s="10" t="str">
        <f t="shared" si="17"/>
        <v>Администрация Залесовского муниципального округа Алтайского края</v>
      </c>
      <c r="N178" s="11">
        <f t="shared" si="18"/>
        <v>1212200031120</v>
      </c>
      <c r="O178" s="10" t="str">
        <f t="shared" si="19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35</v>
      </c>
      <c r="U178" s="60" t="s">
        <v>130</v>
      </c>
      <c r="V178" s="66" t="s">
        <v>603</v>
      </c>
    </row>
    <row r="179" spans="1:22" ht="102.75" x14ac:dyDescent="0.25">
      <c r="A179" s="8">
        <f t="shared" si="15"/>
        <v>171</v>
      </c>
      <c r="B179" s="27" t="str">
        <f t="shared" si="16"/>
        <v>с.Залесово</v>
      </c>
      <c r="C179" s="16" t="s">
        <v>73</v>
      </c>
      <c r="D179" s="19">
        <v>41</v>
      </c>
      <c r="E179" s="19" t="s">
        <v>561</v>
      </c>
      <c r="F179" s="19" t="s">
        <v>562</v>
      </c>
      <c r="G179" s="23" t="s">
        <v>563</v>
      </c>
      <c r="H179" s="19">
        <v>6</v>
      </c>
      <c r="I179" s="19">
        <v>1</v>
      </c>
      <c r="J179" s="19">
        <v>0.7</v>
      </c>
      <c r="K179" s="19"/>
      <c r="L179" s="19"/>
      <c r="M179" s="10" t="s">
        <v>564</v>
      </c>
      <c r="N179" s="11">
        <v>320547600092311</v>
      </c>
      <c r="O179" s="10" t="s">
        <v>565</v>
      </c>
      <c r="P179" s="16"/>
      <c r="Q179" s="16"/>
      <c r="R179" s="16"/>
      <c r="S179" s="16"/>
      <c r="T179" s="28" t="s">
        <v>568</v>
      </c>
      <c r="U179" s="65" t="s">
        <v>566</v>
      </c>
      <c r="V179" s="32" t="s">
        <v>567</v>
      </c>
    </row>
    <row r="180" spans="1:22" ht="63.75" x14ac:dyDescent="0.25">
      <c r="A180" s="8">
        <f t="shared" si="15"/>
        <v>172</v>
      </c>
      <c r="B180" s="27" t="s">
        <v>149</v>
      </c>
      <c r="C180" s="16" t="s">
        <v>150</v>
      </c>
      <c r="D180" s="19">
        <v>1</v>
      </c>
      <c r="E180" s="19" t="s">
        <v>511</v>
      </c>
      <c r="F180" s="19" t="s">
        <v>512</v>
      </c>
      <c r="G180" s="23" t="str">
        <f t="shared" si="21"/>
        <v>грунт</v>
      </c>
      <c r="H180" s="19">
        <v>8</v>
      </c>
      <c r="I180" s="19">
        <v>2</v>
      </c>
      <c r="J180" s="19">
        <v>1.6</v>
      </c>
      <c r="K180" s="19"/>
      <c r="L180" s="19"/>
      <c r="M180" s="10" t="str">
        <f t="shared" si="17"/>
        <v>Администрация Залесовского муниципального округа Алтайского края</v>
      </c>
      <c r="N180" s="11">
        <f t="shared" si="18"/>
        <v>1212200031120</v>
      </c>
      <c r="O180" s="10" t="str">
        <f t="shared" si="19"/>
        <v>659220, Алтайский край Залесовкий район с. Залесово, ул. Партизанская, 26</v>
      </c>
      <c r="P180" s="16"/>
      <c r="Q180" s="16"/>
      <c r="R180" s="16"/>
      <c r="S180" s="16"/>
      <c r="T180" s="28" t="s">
        <v>151</v>
      </c>
      <c r="U180" s="60" t="s">
        <v>152</v>
      </c>
      <c r="V180" s="32" t="s">
        <v>558</v>
      </c>
    </row>
    <row r="181" spans="1:22" ht="63.75" x14ac:dyDescent="0.25">
      <c r="A181" s="8">
        <f t="shared" si="15"/>
        <v>173</v>
      </c>
      <c r="B181" s="27" t="s">
        <v>149</v>
      </c>
      <c r="C181" s="16" t="s">
        <v>150</v>
      </c>
      <c r="D181" s="19">
        <v>25</v>
      </c>
      <c r="E181" s="19" t="s">
        <v>513</v>
      </c>
      <c r="F181" s="19" t="s">
        <v>514</v>
      </c>
      <c r="G181" s="23" t="str">
        <f t="shared" si="21"/>
        <v>грунт</v>
      </c>
      <c r="H181" s="19">
        <v>8</v>
      </c>
      <c r="I181" s="19">
        <v>2</v>
      </c>
      <c r="J181" s="19">
        <v>1.6</v>
      </c>
      <c r="K181" s="19"/>
      <c r="L181" s="19"/>
      <c r="M181" s="10" t="str">
        <f t="shared" si="17"/>
        <v>Администрация Залесовского муниципального округа Алтайского края</v>
      </c>
      <c r="N181" s="11">
        <f t="shared" si="18"/>
        <v>1212200031120</v>
      </c>
      <c r="O181" s="10" t="str">
        <f t="shared" si="19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28" t="s">
        <v>151</v>
      </c>
      <c r="U181" s="60" t="s">
        <v>152</v>
      </c>
      <c r="V181" s="32" t="s">
        <v>558</v>
      </c>
    </row>
    <row r="182" spans="1:22" ht="63.75" x14ac:dyDescent="0.25">
      <c r="A182" s="8">
        <f t="shared" si="15"/>
        <v>174</v>
      </c>
      <c r="B182" s="27" t="s">
        <v>149</v>
      </c>
      <c r="C182" s="22" t="s">
        <v>150</v>
      </c>
      <c r="D182" s="24">
        <v>38</v>
      </c>
      <c r="E182" s="22" t="s">
        <v>515</v>
      </c>
      <c r="F182" s="22" t="s">
        <v>516</v>
      </c>
      <c r="G182" s="23" t="str">
        <f t="shared" si="21"/>
        <v>грунт</v>
      </c>
      <c r="H182" s="24">
        <v>8</v>
      </c>
      <c r="I182" s="24">
        <v>2</v>
      </c>
      <c r="J182" s="24">
        <v>1.6</v>
      </c>
      <c r="K182" s="22"/>
      <c r="L182" s="22"/>
      <c r="M182" s="10" t="str">
        <f t="shared" si="17"/>
        <v>Администрация Залесовского муниципального округа Алтайского края</v>
      </c>
      <c r="N182" s="11">
        <f t="shared" si="18"/>
        <v>1212200031120</v>
      </c>
      <c r="O182" s="10" t="str">
        <f t="shared" si="19"/>
        <v>659220, Алтайский край Залесовкий район с. Залесово, ул. Партизанская, 26</v>
      </c>
      <c r="P182" s="22"/>
      <c r="Q182" s="22"/>
      <c r="R182" s="22"/>
      <c r="S182" s="22"/>
      <c r="T182" s="28" t="s">
        <v>151</v>
      </c>
      <c r="U182" s="62" t="s">
        <v>152</v>
      </c>
      <c r="V182" s="32" t="s">
        <v>558</v>
      </c>
    </row>
    <row r="183" spans="1:22" ht="63.75" x14ac:dyDescent="0.25">
      <c r="A183" s="8">
        <f t="shared" si="15"/>
        <v>175</v>
      </c>
      <c r="B183" s="16" t="s">
        <v>153</v>
      </c>
      <c r="C183" s="16" t="s">
        <v>141</v>
      </c>
      <c r="D183" s="19">
        <v>33</v>
      </c>
      <c r="E183" s="19" t="str">
        <f>[1]Лист2!E180</f>
        <v>53.9925</v>
      </c>
      <c r="F183" s="19" t="str">
        <f>[1]Лист2!F180</f>
        <v>84.5335</v>
      </c>
      <c r="G183" s="23" t="str">
        <f t="shared" si="21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7"/>
        <v>Администрация Залесовского муниципального округа Алтайского края</v>
      </c>
      <c r="N183" s="11">
        <f t="shared" si="18"/>
        <v>1212200031120</v>
      </c>
      <c r="O183" s="10" t="str">
        <f t="shared" si="19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143</v>
      </c>
      <c r="V183" s="32" t="s">
        <v>558</v>
      </c>
    </row>
    <row r="184" spans="1:22" ht="63.75" x14ac:dyDescent="0.25">
      <c r="A184" s="8">
        <f t="shared" si="15"/>
        <v>176</v>
      </c>
      <c r="B184" s="16" t="s">
        <v>153</v>
      </c>
      <c r="C184" s="16" t="s">
        <v>106</v>
      </c>
      <c r="D184" s="19">
        <v>13</v>
      </c>
      <c r="E184" s="19" t="str">
        <f>[1]Лист2!E181</f>
        <v>53.989141</v>
      </c>
      <c r="F184" s="19" t="str">
        <f>[1]Лист2!F181</f>
        <v>84.538619</v>
      </c>
      <c r="G184" s="23" t="str">
        <f t="shared" si="21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7"/>
        <v>Администрация Залесовского муниципального округа Алтайского края</v>
      </c>
      <c r="N184" s="11">
        <f t="shared" si="18"/>
        <v>1212200031120</v>
      </c>
      <c r="O184" s="10" t="str">
        <f t="shared" si="19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107</v>
      </c>
      <c r="V184" s="32" t="s">
        <v>558</v>
      </c>
    </row>
    <row r="185" spans="1:22" ht="63.75" x14ac:dyDescent="0.25">
      <c r="A185" s="8">
        <f t="shared" si="15"/>
        <v>177</v>
      </c>
      <c r="B185" s="16" t="s">
        <v>153</v>
      </c>
      <c r="C185" s="16" t="s">
        <v>106</v>
      </c>
      <c r="D185" s="19">
        <v>35</v>
      </c>
      <c r="E185" s="19" t="str">
        <f>[1]Лист2!E182</f>
        <v>53.993127</v>
      </c>
      <c r="F185" s="19" t="str">
        <f>[1]Лист2!F182</f>
        <v>84.552525</v>
      </c>
      <c r="G185" s="23" t="str">
        <f t="shared" si="21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7"/>
        <v>Администрация Залесовского муниципального округа Алтайского края</v>
      </c>
      <c r="N185" s="11">
        <f t="shared" si="18"/>
        <v>1212200031120</v>
      </c>
      <c r="O185" s="10" t="str">
        <f t="shared" si="19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107</v>
      </c>
      <c r="V185" s="32" t="s">
        <v>558</v>
      </c>
    </row>
    <row r="186" spans="1:22" ht="63.75" x14ac:dyDescent="0.25">
      <c r="A186" s="8">
        <f t="shared" si="15"/>
        <v>178</v>
      </c>
      <c r="B186" s="16" t="s">
        <v>153</v>
      </c>
      <c r="C186" s="16" t="s">
        <v>37</v>
      </c>
      <c r="D186" s="19">
        <v>1</v>
      </c>
      <c r="E186" s="19" t="str">
        <f>[1]Лист2!E183</f>
        <v>53.997959</v>
      </c>
      <c r="F186" s="19" t="str">
        <f>[1]Лист2!F183</f>
        <v>84.542239</v>
      </c>
      <c r="G186" s="23" t="str">
        <f t="shared" si="21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7"/>
        <v>Администрация Залесовского муниципального округа Алтайского края</v>
      </c>
      <c r="N186" s="11">
        <f t="shared" si="18"/>
        <v>1212200031120</v>
      </c>
      <c r="O186" s="10" t="str">
        <f t="shared" si="19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558</v>
      </c>
    </row>
    <row r="187" spans="1:22" ht="63.75" x14ac:dyDescent="0.25">
      <c r="A187" s="8">
        <f t="shared" si="15"/>
        <v>179</v>
      </c>
      <c r="B187" s="16" t="s">
        <v>153</v>
      </c>
      <c r="C187" s="16" t="s">
        <v>37</v>
      </c>
      <c r="D187" s="19">
        <v>10</v>
      </c>
      <c r="E187" s="19" t="str">
        <f>[1]Лист2!E184</f>
        <v>53.994937</v>
      </c>
      <c r="F187" s="19" t="str">
        <f>[1]Лист2!F184</f>
        <v>84.537469</v>
      </c>
      <c r="G187" s="23" t="str">
        <f t="shared" si="21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7"/>
        <v>Администрация Залесовского муниципального округа Алтайского края</v>
      </c>
      <c r="N187" s="11">
        <f t="shared" si="18"/>
        <v>1212200031120</v>
      </c>
      <c r="O187" s="10" t="str">
        <f t="shared" si="19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558</v>
      </c>
    </row>
    <row r="188" spans="1:22" ht="63.75" x14ac:dyDescent="0.25">
      <c r="A188" s="8">
        <f t="shared" si="15"/>
        <v>180</v>
      </c>
      <c r="B188" s="16" t="s">
        <v>153</v>
      </c>
      <c r="C188" s="16" t="s">
        <v>37</v>
      </c>
      <c r="D188" s="19">
        <v>18</v>
      </c>
      <c r="E188" s="19" t="str">
        <f>[1]Лист2!E185</f>
        <v>53.995170</v>
      </c>
      <c r="F188" s="19" t="str">
        <f>[1]Лист2!F185</f>
        <v>84.538044</v>
      </c>
      <c r="G188" s="23" t="str">
        <f t="shared" si="21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7"/>
        <v>Администрация Залесовского муниципального округа Алтайского края</v>
      </c>
      <c r="N188" s="11">
        <f t="shared" si="18"/>
        <v>1212200031120</v>
      </c>
      <c r="O188" s="10" t="str">
        <f t="shared" si="19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558</v>
      </c>
    </row>
    <row r="189" spans="1:22" ht="63.75" x14ac:dyDescent="0.25">
      <c r="A189" s="8">
        <f t="shared" si="15"/>
        <v>181</v>
      </c>
      <c r="B189" s="16" t="s">
        <v>153</v>
      </c>
      <c r="C189" s="16" t="s">
        <v>37</v>
      </c>
      <c r="D189" s="19">
        <v>19</v>
      </c>
      <c r="E189" s="19" t="str">
        <f>[1]Лист2!E186</f>
        <v>53.967229</v>
      </c>
      <c r="F189" s="19" t="str">
        <f>[1]Лист2!F186</f>
        <v>84.461422</v>
      </c>
      <c r="G189" s="23" t="str">
        <f t="shared" si="21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7"/>
        <v>Администрация Залесовского муниципального округа Алтайского края</v>
      </c>
      <c r="N189" s="11">
        <f t="shared" si="18"/>
        <v>1212200031120</v>
      </c>
      <c r="O189" s="10" t="str">
        <f t="shared" si="19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38</v>
      </c>
      <c r="V189" s="32" t="s">
        <v>558</v>
      </c>
    </row>
    <row r="190" spans="1:22" ht="63.75" x14ac:dyDescent="0.25">
      <c r="A190" s="8">
        <f t="shared" si="15"/>
        <v>182</v>
      </c>
      <c r="B190" s="16" t="s">
        <v>153</v>
      </c>
      <c r="C190" s="16" t="s">
        <v>37</v>
      </c>
      <c r="D190" s="19">
        <v>29</v>
      </c>
      <c r="E190" s="19" t="str">
        <f>[1]Лист2!E187</f>
        <v>53.997631</v>
      </c>
      <c r="F190" s="19" t="str">
        <f>[1]Лист2!F187</f>
        <v>84.542994</v>
      </c>
      <c r="G190" s="23" t="str">
        <f t="shared" si="21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7"/>
        <v>Администрация Залесовского муниципального округа Алтайского края</v>
      </c>
      <c r="N190" s="11">
        <f t="shared" si="18"/>
        <v>1212200031120</v>
      </c>
      <c r="O190" s="10" t="str">
        <f t="shared" si="19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38</v>
      </c>
      <c r="V190" s="32" t="s">
        <v>558</v>
      </c>
    </row>
    <row r="191" spans="1:22" ht="63.75" x14ac:dyDescent="0.25">
      <c r="A191" s="8">
        <f t="shared" si="15"/>
        <v>183</v>
      </c>
      <c r="B191" s="16" t="s">
        <v>153</v>
      </c>
      <c r="C191" s="16" t="s">
        <v>37</v>
      </c>
      <c r="D191" s="19">
        <v>62</v>
      </c>
      <c r="E191" s="19" t="str">
        <f>[1]Лист2!E188</f>
        <v>53.999167</v>
      </c>
      <c r="F191" s="19" t="str">
        <f>[1]Лист2!F188</f>
        <v>84.554700</v>
      </c>
      <c r="G191" s="23" t="str">
        <f t="shared" si="21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7"/>
        <v>Администрация Залесовского муниципального округа Алтайского края</v>
      </c>
      <c r="N191" s="11">
        <f t="shared" si="18"/>
        <v>1212200031120</v>
      </c>
      <c r="O191" s="10" t="str">
        <f t="shared" si="19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38</v>
      </c>
      <c r="V191" s="32" t="s">
        <v>558</v>
      </c>
    </row>
    <row r="192" spans="1:22" ht="63.75" x14ac:dyDescent="0.25">
      <c r="A192" s="8">
        <f t="shared" si="15"/>
        <v>184</v>
      </c>
      <c r="B192" s="16" t="s">
        <v>153</v>
      </c>
      <c r="C192" s="16" t="s">
        <v>88</v>
      </c>
      <c r="D192" s="19">
        <v>1</v>
      </c>
      <c r="E192" s="19" t="str">
        <f>[1]Лист2!E189</f>
        <v>53.991756</v>
      </c>
      <c r="F192" s="19" t="str">
        <f>[1]Лист2!F189</f>
        <v>84.535268</v>
      </c>
      <c r="G192" s="23" t="str">
        <f t="shared" si="21"/>
        <v>грунт</v>
      </c>
      <c r="H192" s="19">
        <v>4</v>
      </c>
      <c r="I192" s="19">
        <v>1</v>
      </c>
      <c r="J192" s="19">
        <v>0.8</v>
      </c>
      <c r="K192" s="16"/>
      <c r="L192" s="16"/>
      <c r="M192" s="10" t="str">
        <f t="shared" si="17"/>
        <v>Администрация Залесовского муниципального округа Алтайского края</v>
      </c>
      <c r="N192" s="11">
        <f t="shared" si="18"/>
        <v>1212200031120</v>
      </c>
      <c r="O192" s="10" t="str">
        <f t="shared" si="19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558</v>
      </c>
    </row>
    <row r="193" spans="1:22" ht="63.75" x14ac:dyDescent="0.25">
      <c r="A193" s="8">
        <f t="shared" si="15"/>
        <v>185</v>
      </c>
      <c r="B193" s="16" t="s">
        <v>153</v>
      </c>
      <c r="C193" s="16" t="s">
        <v>88</v>
      </c>
      <c r="D193" s="19">
        <v>27</v>
      </c>
      <c r="E193" s="19" t="str">
        <f>[1]Лист2!E190</f>
        <v>53.995742</v>
      </c>
      <c r="F193" s="19" t="str">
        <f>[1]Лист2!F190</f>
        <v>84.544359</v>
      </c>
      <c r="G193" s="23" t="str">
        <f t="shared" si="21"/>
        <v>грунт</v>
      </c>
      <c r="H193" s="19">
        <v>4</v>
      </c>
      <c r="I193" s="19">
        <v>1</v>
      </c>
      <c r="J193" s="19">
        <v>0.8</v>
      </c>
      <c r="K193" s="16"/>
      <c r="L193" s="16"/>
      <c r="M193" s="10" t="str">
        <f t="shared" si="17"/>
        <v>Администрация Залесовского муниципального округа Алтайского края</v>
      </c>
      <c r="N193" s="11">
        <f t="shared" si="18"/>
        <v>1212200031120</v>
      </c>
      <c r="O193" s="10" t="str">
        <f t="shared" si="19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89</v>
      </c>
      <c r="V193" s="32" t="s">
        <v>558</v>
      </c>
    </row>
    <row r="194" spans="1:22" ht="63.75" x14ac:dyDescent="0.25">
      <c r="A194" s="8">
        <f t="shared" si="15"/>
        <v>186</v>
      </c>
      <c r="B194" s="16" t="s">
        <v>153</v>
      </c>
      <c r="C194" s="16" t="s">
        <v>88</v>
      </c>
      <c r="D194" s="19">
        <v>32</v>
      </c>
      <c r="E194" s="19" t="str">
        <f>[1]Лист2!E191</f>
        <v>53.995742</v>
      </c>
      <c r="F194" s="19" t="str">
        <f>[1]Лист2!F191</f>
        <v>84.544359</v>
      </c>
      <c r="G194" s="23" t="str">
        <f t="shared" si="21"/>
        <v>грунт</v>
      </c>
      <c r="H194" s="19">
        <v>4</v>
      </c>
      <c r="I194" s="19">
        <v>1</v>
      </c>
      <c r="J194" s="19">
        <v>0.8</v>
      </c>
      <c r="K194" s="16"/>
      <c r="L194" s="16"/>
      <c r="M194" s="10" t="str">
        <f t="shared" si="17"/>
        <v>Администрация Залесовского муниципального округа Алтайского края</v>
      </c>
      <c r="N194" s="11">
        <f t="shared" si="18"/>
        <v>1212200031120</v>
      </c>
      <c r="O194" s="10" t="str">
        <f t="shared" si="19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153</v>
      </c>
      <c r="U194" s="60" t="s">
        <v>89</v>
      </c>
      <c r="V194" s="32" t="s">
        <v>558</v>
      </c>
    </row>
    <row r="195" spans="1:22" ht="63.75" x14ac:dyDescent="0.25">
      <c r="A195" s="8">
        <f t="shared" si="15"/>
        <v>187</v>
      </c>
      <c r="B195" s="16" t="s">
        <v>153</v>
      </c>
      <c r="C195" s="16" t="s">
        <v>88</v>
      </c>
      <c r="D195" s="19">
        <v>57</v>
      </c>
      <c r="E195" s="19" t="str">
        <f>[1]Лист2!E192</f>
        <v>53.999552</v>
      </c>
      <c r="F195" s="19" t="str">
        <f>[1]Лист2!F192</f>
        <v>84.551519</v>
      </c>
      <c r="G195" s="23" t="str">
        <f t="shared" si="21"/>
        <v>грунт</v>
      </c>
      <c r="H195" s="19">
        <v>4</v>
      </c>
      <c r="I195" s="19">
        <v>1</v>
      </c>
      <c r="J195" s="19">
        <v>0.8</v>
      </c>
      <c r="K195" s="19"/>
      <c r="L195" s="16"/>
      <c r="M195" s="10" t="str">
        <f t="shared" si="17"/>
        <v>Администрация Залесовского муниципального округа Алтайского края</v>
      </c>
      <c r="N195" s="11">
        <f t="shared" si="18"/>
        <v>1212200031120</v>
      </c>
      <c r="O195" s="10" t="str">
        <f t="shared" si="19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153</v>
      </c>
      <c r="U195" s="60" t="s">
        <v>89</v>
      </c>
      <c r="V195" s="32" t="s">
        <v>558</v>
      </c>
    </row>
    <row r="196" spans="1:22" ht="63.75" x14ac:dyDescent="0.25">
      <c r="A196" s="8">
        <f t="shared" si="15"/>
        <v>188</v>
      </c>
      <c r="B196" s="16" t="s">
        <v>153</v>
      </c>
      <c r="C196" s="16" t="s">
        <v>39</v>
      </c>
      <c r="D196" s="19">
        <v>5</v>
      </c>
      <c r="E196" s="16" t="str">
        <f>[1]Лист2!E193</f>
        <v>53.999134</v>
      </c>
      <c r="F196" s="16" t="str">
        <f>[1]Лист2!F193</f>
        <v>84.543065</v>
      </c>
      <c r="G196" s="23" t="str">
        <f t="shared" si="21"/>
        <v>грунт</v>
      </c>
      <c r="H196" s="19">
        <v>4</v>
      </c>
      <c r="I196" s="19">
        <v>1</v>
      </c>
      <c r="J196" s="19">
        <v>0.8</v>
      </c>
      <c r="K196" s="19"/>
      <c r="L196" s="16"/>
      <c r="M196" s="10" t="str">
        <f t="shared" si="17"/>
        <v>Администрация Залесовского муниципального округа Алтайского края</v>
      </c>
      <c r="N196" s="11">
        <f t="shared" si="18"/>
        <v>1212200031120</v>
      </c>
      <c r="O196" s="10" t="str">
        <f t="shared" si="19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153</v>
      </c>
      <c r="U196" s="60" t="s">
        <v>40</v>
      </c>
      <c r="V196" s="32" t="s">
        <v>558</v>
      </c>
    </row>
    <row r="197" spans="1:22" ht="63.75" x14ac:dyDescent="0.25">
      <c r="A197" s="8">
        <f t="shared" si="15"/>
        <v>189</v>
      </c>
      <c r="B197" s="16" t="s">
        <v>154</v>
      </c>
      <c r="C197" s="16" t="s">
        <v>48</v>
      </c>
      <c r="D197" s="19">
        <v>10</v>
      </c>
      <c r="E197" s="19" t="str">
        <f>[2]Лист2!E194</f>
        <v xml:space="preserve">54.088102 </v>
      </c>
      <c r="F197" s="19" t="str">
        <f>[2]Лист2!F194</f>
        <v xml:space="preserve"> 84.813126</v>
      </c>
      <c r="G197" s="23" t="str">
        <f t="shared" si="21"/>
        <v>грунт</v>
      </c>
      <c r="H197" s="19">
        <v>8</v>
      </c>
      <c r="I197" s="19">
        <v>2</v>
      </c>
      <c r="J197" s="19">
        <v>1.6</v>
      </c>
      <c r="K197" s="19"/>
      <c r="L197" s="16"/>
      <c r="M197" s="10" t="str">
        <f t="shared" si="17"/>
        <v>Администрация Залесовского муниципального округа Алтайского края</v>
      </c>
      <c r="N197" s="11">
        <f t="shared" si="18"/>
        <v>1212200031120</v>
      </c>
      <c r="O197" s="10" t="str">
        <f t="shared" si="19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50</v>
      </c>
      <c r="V197" s="32" t="s">
        <v>558</v>
      </c>
    </row>
    <row r="198" spans="1:22" ht="63.75" x14ac:dyDescent="0.25">
      <c r="A198" s="8">
        <f t="shared" si="15"/>
        <v>190</v>
      </c>
      <c r="B198" s="16" t="s">
        <v>154</v>
      </c>
      <c r="C198" s="16" t="s">
        <v>48</v>
      </c>
      <c r="D198" s="19" t="s">
        <v>155</v>
      </c>
      <c r="E198" s="19" t="str">
        <f>[2]Лист2!E195</f>
        <v>54.088810</v>
      </c>
      <c r="F198" s="19" t="str">
        <f>[2]Лист2!F195</f>
        <v xml:space="preserve"> 84.815776</v>
      </c>
      <c r="G198" s="23" t="str">
        <f t="shared" si="21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7"/>
        <v>Администрация Залесовского муниципального округа Алтайского края</v>
      </c>
      <c r="N198" s="11">
        <f t="shared" si="18"/>
        <v>1212200031120</v>
      </c>
      <c r="O198" s="10" t="str">
        <f t="shared" si="19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50</v>
      </c>
      <c r="V198" s="32" t="s">
        <v>558</v>
      </c>
    </row>
    <row r="199" spans="1:22" ht="63.75" x14ac:dyDescent="0.25">
      <c r="A199" s="8">
        <f t="shared" si="15"/>
        <v>191</v>
      </c>
      <c r="B199" s="16" t="s">
        <v>154</v>
      </c>
      <c r="C199" s="16" t="s">
        <v>48</v>
      </c>
      <c r="D199" s="19">
        <v>24</v>
      </c>
      <c r="E199" s="19" t="str">
        <f>[2]Лист2!E196</f>
        <v>54.088730</v>
      </c>
      <c r="F199" s="19" t="str">
        <f>[2]Лист2!F196</f>
        <v xml:space="preserve"> 84.815120</v>
      </c>
      <c r="G199" s="23" t="str">
        <f t="shared" si="21"/>
        <v>грунт</v>
      </c>
      <c r="H199" s="19">
        <v>4</v>
      </c>
      <c r="I199" s="19">
        <v>1</v>
      </c>
      <c r="J199" s="19">
        <v>0.8</v>
      </c>
      <c r="K199" s="19"/>
      <c r="L199" s="16"/>
      <c r="M199" s="10" t="str">
        <f t="shared" si="17"/>
        <v>Администрация Залесовского муниципального округа Алтайского края</v>
      </c>
      <c r="N199" s="11">
        <f t="shared" si="18"/>
        <v>1212200031120</v>
      </c>
      <c r="O199" s="10" t="str">
        <f t="shared" si="19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50</v>
      </c>
      <c r="V199" s="32" t="s">
        <v>558</v>
      </c>
    </row>
    <row r="200" spans="1:22" ht="63.75" x14ac:dyDescent="0.25">
      <c r="A200" s="8">
        <f t="shared" si="15"/>
        <v>192</v>
      </c>
      <c r="B200" s="16" t="s">
        <v>154</v>
      </c>
      <c r="C200" s="16" t="s">
        <v>39</v>
      </c>
      <c r="D200" s="19">
        <v>12</v>
      </c>
      <c r="E200" s="19" t="str">
        <f>[2]Лист2!E197</f>
        <v>54.097649</v>
      </c>
      <c r="F200" s="19" t="str">
        <f>[2]Лист2!F197</f>
        <v xml:space="preserve"> 84.765758</v>
      </c>
      <c r="G200" s="23" t="str">
        <f t="shared" si="21"/>
        <v>грунт</v>
      </c>
      <c r="H200" s="19">
        <v>8</v>
      </c>
      <c r="I200" s="19">
        <v>2</v>
      </c>
      <c r="J200" s="19">
        <v>1.6</v>
      </c>
      <c r="K200" s="19"/>
      <c r="L200" s="16"/>
      <c r="M200" s="10" t="str">
        <f t="shared" si="17"/>
        <v>Администрация Залесовского муниципального округа Алтайского края</v>
      </c>
      <c r="N200" s="11">
        <f t="shared" si="18"/>
        <v>1212200031120</v>
      </c>
      <c r="O200" s="10" t="str">
        <f t="shared" si="19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40</v>
      </c>
      <c r="V200" s="32" t="s">
        <v>558</v>
      </c>
    </row>
    <row r="201" spans="1:22" ht="63.75" x14ac:dyDescent="0.25">
      <c r="A201" s="8">
        <f t="shared" si="15"/>
        <v>193</v>
      </c>
      <c r="B201" s="16" t="s">
        <v>154</v>
      </c>
      <c r="C201" s="16" t="s">
        <v>39</v>
      </c>
      <c r="D201" s="19">
        <v>28</v>
      </c>
      <c r="E201" s="19" t="str">
        <f>[2]Лист2!E198</f>
        <v>54.096530</v>
      </c>
      <c r="F201" s="19" t="str">
        <f>[2]Лист2!F198</f>
        <v>84.759964</v>
      </c>
      <c r="G201" s="23" t="str">
        <f t="shared" si="21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7"/>
        <v>Администрация Залесовского муниципального округа Алтайского края</v>
      </c>
      <c r="N201" s="11">
        <f t="shared" si="18"/>
        <v>1212200031120</v>
      </c>
      <c r="O201" s="10" t="str">
        <f t="shared" si="19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40</v>
      </c>
      <c r="V201" s="32" t="s">
        <v>558</v>
      </c>
    </row>
    <row r="202" spans="1:22" ht="63.75" x14ac:dyDescent="0.25">
      <c r="A202" s="8">
        <f t="shared" si="15"/>
        <v>194</v>
      </c>
      <c r="B202" s="16" t="s">
        <v>154</v>
      </c>
      <c r="C202" s="16" t="s">
        <v>57</v>
      </c>
      <c r="D202" s="19">
        <v>15</v>
      </c>
      <c r="E202" s="19" t="str">
        <f>[2]Лист2!E199</f>
        <v>54.091160</v>
      </c>
      <c r="F202" s="19" t="str">
        <f>[2]Лист2!F199</f>
        <v>84.779763</v>
      </c>
      <c r="G202" s="23" t="str">
        <f t="shared" si="21"/>
        <v>грунт</v>
      </c>
      <c r="H202" s="19">
        <v>12</v>
      </c>
      <c r="I202" s="19">
        <v>3</v>
      </c>
      <c r="J202" s="19">
        <v>2.4</v>
      </c>
      <c r="K202" s="19"/>
      <c r="L202" s="19"/>
      <c r="M202" s="10" t="str">
        <f t="shared" si="17"/>
        <v>Администрация Залесовского муниципального округа Алтайского края</v>
      </c>
      <c r="N202" s="11">
        <f t="shared" si="18"/>
        <v>1212200031120</v>
      </c>
      <c r="O202" s="10" t="str">
        <f t="shared" si="19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66" t="s">
        <v>603</v>
      </c>
    </row>
    <row r="203" spans="1:22" ht="63.75" x14ac:dyDescent="0.25">
      <c r="A203" s="8">
        <f t="shared" si="15"/>
        <v>195</v>
      </c>
      <c r="B203" s="16" t="s">
        <v>154</v>
      </c>
      <c r="C203" s="16" t="s">
        <v>57</v>
      </c>
      <c r="D203" s="19">
        <v>36</v>
      </c>
      <c r="E203" s="19" t="str">
        <f>[2]Лист2!E200</f>
        <v>54.089523</v>
      </c>
      <c r="F203" s="19" t="str">
        <f>[2]Лист2!F200</f>
        <v>84.787497</v>
      </c>
      <c r="G203" s="23" t="str">
        <f t="shared" si="21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7"/>
        <v>Администрация Залесовского муниципального округа Алтайского края</v>
      </c>
      <c r="N203" s="11">
        <f t="shared" si="18"/>
        <v>1212200031120</v>
      </c>
      <c r="O203" s="10" t="str">
        <f t="shared" si="19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66" t="s">
        <v>603</v>
      </c>
    </row>
    <row r="204" spans="1:22" ht="63.75" x14ac:dyDescent="0.25">
      <c r="A204" s="8">
        <f t="shared" si="15"/>
        <v>196</v>
      </c>
      <c r="B204" s="16" t="s">
        <v>154</v>
      </c>
      <c r="C204" s="16" t="s">
        <v>57</v>
      </c>
      <c r="D204" s="19">
        <v>92</v>
      </c>
      <c r="E204" s="19" t="str">
        <f>[2]Лист2!E201</f>
        <v>54.094904</v>
      </c>
      <c r="F204" s="19" t="str">
        <f>[2]Лист2!F201</f>
        <v xml:space="preserve"> 84.775558</v>
      </c>
      <c r="G204" s="23" t="str">
        <f t="shared" si="21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7"/>
        <v>Администрация Залесовского муниципального округа Алтайского края</v>
      </c>
      <c r="N204" s="11">
        <f t="shared" si="18"/>
        <v>1212200031120</v>
      </c>
      <c r="O204" s="10" t="str">
        <f t="shared" si="19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58</v>
      </c>
      <c r="V204" s="32" t="s">
        <v>558</v>
      </c>
    </row>
    <row r="205" spans="1:22" ht="63.75" x14ac:dyDescent="0.25">
      <c r="A205" s="8">
        <f t="shared" ref="A205:A267" si="24">A204+1</f>
        <v>197</v>
      </c>
      <c r="B205" s="16" t="s">
        <v>154</v>
      </c>
      <c r="C205" s="16" t="s">
        <v>57</v>
      </c>
      <c r="D205" s="19" t="s">
        <v>156</v>
      </c>
      <c r="E205" s="19" t="str">
        <f>[2]Лист2!E202</f>
        <v>54.095432</v>
      </c>
      <c r="F205" s="19" t="str">
        <f>[2]Лист2!F202</f>
        <v>84.772522</v>
      </c>
      <c r="G205" s="23" t="str">
        <f t="shared" si="21"/>
        <v>грунт</v>
      </c>
      <c r="H205" s="19">
        <v>8</v>
      </c>
      <c r="I205" s="19">
        <v>2</v>
      </c>
      <c r="J205" s="19">
        <v>1.6</v>
      </c>
      <c r="K205" s="19"/>
      <c r="L205" s="16"/>
      <c r="M205" s="10" t="str">
        <f t="shared" si="17"/>
        <v>Администрация Залесовского муниципального округа Алтайского края</v>
      </c>
      <c r="N205" s="11">
        <f t="shared" si="18"/>
        <v>1212200031120</v>
      </c>
      <c r="O205" s="10" t="str">
        <f t="shared" si="19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58</v>
      </c>
      <c r="V205" s="32" t="s">
        <v>558</v>
      </c>
    </row>
    <row r="206" spans="1:22" ht="63.75" x14ac:dyDescent="0.25">
      <c r="A206" s="8">
        <f t="shared" si="24"/>
        <v>198</v>
      </c>
      <c r="B206" s="16" t="s">
        <v>154</v>
      </c>
      <c r="C206" s="16" t="s">
        <v>57</v>
      </c>
      <c r="D206" s="19">
        <v>98</v>
      </c>
      <c r="E206" s="19" t="str">
        <f>[2]Лист2!E203</f>
        <v>54.094904</v>
      </c>
      <c r="F206" s="19" t="str">
        <f>[2]Лист2!F203</f>
        <v>84.775558</v>
      </c>
      <c r="G206" s="23" t="str">
        <f t="shared" si="21"/>
        <v>грунт</v>
      </c>
      <c r="H206" s="19">
        <v>8</v>
      </c>
      <c r="I206" s="19">
        <v>2</v>
      </c>
      <c r="J206" s="19">
        <v>1.6</v>
      </c>
      <c r="K206" s="19"/>
      <c r="L206" s="16"/>
      <c r="M206" s="10" t="str">
        <f t="shared" si="17"/>
        <v>Администрация Залесовского муниципального округа Алтайского края</v>
      </c>
      <c r="N206" s="11">
        <f t="shared" si="18"/>
        <v>1212200031120</v>
      </c>
      <c r="O206" s="10" t="str">
        <f t="shared" si="19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58</v>
      </c>
      <c r="V206" s="32" t="s">
        <v>558</v>
      </c>
    </row>
    <row r="207" spans="1:22" ht="63.75" x14ac:dyDescent="0.25">
      <c r="A207" s="8">
        <f t="shared" si="24"/>
        <v>199</v>
      </c>
      <c r="B207" s="16" t="s">
        <v>154</v>
      </c>
      <c r="C207" s="16" t="s">
        <v>157</v>
      </c>
      <c r="D207" s="19">
        <v>12</v>
      </c>
      <c r="E207" s="16" t="str">
        <f>[2]Лист2!E204</f>
        <v>54.096261</v>
      </c>
      <c r="F207" s="16" t="str">
        <f>[2]Лист2!F204</f>
        <v>84.766638</v>
      </c>
      <c r="G207" s="23" t="str">
        <f t="shared" si="21"/>
        <v>грунт</v>
      </c>
      <c r="H207" s="19">
        <v>8</v>
      </c>
      <c r="I207" s="19">
        <v>2</v>
      </c>
      <c r="J207" s="19">
        <v>1.6</v>
      </c>
      <c r="K207" s="19"/>
      <c r="L207" s="16"/>
      <c r="M207" s="10" t="str">
        <f t="shared" si="17"/>
        <v>Администрация Залесовского муниципального округа Алтайского края</v>
      </c>
      <c r="N207" s="11">
        <f t="shared" si="18"/>
        <v>1212200031120</v>
      </c>
      <c r="O207" s="10" t="str">
        <f t="shared" si="19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158</v>
      </c>
      <c r="V207" s="32" t="s">
        <v>558</v>
      </c>
    </row>
    <row r="208" spans="1:22" ht="63.75" x14ac:dyDescent="0.25">
      <c r="A208" s="8">
        <f t="shared" si="24"/>
        <v>200</v>
      </c>
      <c r="B208" s="16" t="s">
        <v>154</v>
      </c>
      <c r="C208" s="16" t="s">
        <v>157</v>
      </c>
      <c r="D208" s="19" t="s">
        <v>159</v>
      </c>
      <c r="E208" s="16" t="str">
        <f>[2]Лист2!E205</f>
        <v>54.096002</v>
      </c>
      <c r="F208" s="16" t="str">
        <f>[2]Лист2!F205</f>
        <v>84.766018</v>
      </c>
      <c r="G208" s="23" t="str">
        <f t="shared" si="21"/>
        <v>грунт</v>
      </c>
      <c r="H208" s="19">
        <v>8</v>
      </c>
      <c r="I208" s="19">
        <v>2</v>
      </c>
      <c r="J208" s="19">
        <v>1.6</v>
      </c>
      <c r="K208" s="16"/>
      <c r="L208" s="16"/>
      <c r="M208" s="10" t="str">
        <f t="shared" si="17"/>
        <v>Администрация Залесовского муниципального округа Алтайского края</v>
      </c>
      <c r="N208" s="11">
        <f t="shared" si="18"/>
        <v>1212200031120</v>
      </c>
      <c r="O208" s="10" t="str">
        <f t="shared" si="19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158</v>
      </c>
      <c r="V208" s="32" t="s">
        <v>558</v>
      </c>
    </row>
    <row r="209" spans="1:22" ht="63.75" x14ac:dyDescent="0.25">
      <c r="A209" s="8">
        <f t="shared" si="24"/>
        <v>201</v>
      </c>
      <c r="B209" s="16" t="s">
        <v>154</v>
      </c>
      <c r="C209" s="21" t="s">
        <v>160</v>
      </c>
      <c r="D209" s="25" t="s">
        <v>161</v>
      </c>
      <c r="E209" s="16" t="str">
        <f>[2]Лист2!E206</f>
        <v>54.091144</v>
      </c>
      <c r="F209" s="16" t="str">
        <f>[2]Лист2!F206</f>
        <v xml:space="preserve"> 84.774516</v>
      </c>
      <c r="G209" s="23" t="str">
        <f t="shared" si="21"/>
        <v>грунт</v>
      </c>
      <c r="H209" s="19">
        <v>8</v>
      </c>
      <c r="I209" s="19">
        <v>2</v>
      </c>
      <c r="J209" s="19">
        <v>1.6</v>
      </c>
      <c r="K209" s="16"/>
      <c r="L209" s="16"/>
      <c r="M209" s="10" t="str">
        <f t="shared" si="17"/>
        <v>Администрация Залесовского муниципального округа Алтайского края</v>
      </c>
      <c r="N209" s="11">
        <f t="shared" si="18"/>
        <v>1212200031120</v>
      </c>
      <c r="O209" s="10" t="str">
        <f t="shared" si="19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162</v>
      </c>
      <c r="V209" s="32" t="s">
        <v>558</v>
      </c>
    </row>
    <row r="210" spans="1:22" ht="63.75" x14ac:dyDescent="0.25">
      <c r="A210" s="8">
        <f t="shared" si="24"/>
        <v>202</v>
      </c>
      <c r="B210" s="16" t="s">
        <v>154</v>
      </c>
      <c r="C210" s="16" t="s">
        <v>37</v>
      </c>
      <c r="D210" s="25" t="s">
        <v>163</v>
      </c>
      <c r="E210" s="16" t="str">
        <f>[2]Лист2!E207</f>
        <v>54.091894</v>
      </c>
      <c r="F210" s="16" t="str">
        <f>[2]Лист2!F207</f>
        <v>84.771983</v>
      </c>
      <c r="G210" s="23" t="str">
        <f t="shared" si="21"/>
        <v>грунт</v>
      </c>
      <c r="H210" s="19">
        <v>8</v>
      </c>
      <c r="I210" s="19">
        <v>2</v>
      </c>
      <c r="J210" s="19">
        <v>1.6</v>
      </c>
      <c r="K210" s="16"/>
      <c r="L210" s="16"/>
      <c r="M210" s="10" t="str">
        <f t="shared" si="17"/>
        <v>Администрация Залесовского муниципального округа Алтайского края</v>
      </c>
      <c r="N210" s="11">
        <f t="shared" si="18"/>
        <v>1212200031120</v>
      </c>
      <c r="O210" s="10" t="str">
        <f t="shared" si="19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38</v>
      </c>
      <c r="V210" s="32" t="s">
        <v>558</v>
      </c>
    </row>
    <row r="211" spans="1:22" ht="63.75" x14ac:dyDescent="0.25">
      <c r="A211" s="8">
        <f t="shared" si="24"/>
        <v>203</v>
      </c>
      <c r="B211" s="16" t="s">
        <v>154</v>
      </c>
      <c r="C211" s="16" t="s">
        <v>51</v>
      </c>
      <c r="D211" s="19">
        <v>8</v>
      </c>
      <c r="E211" s="16" t="str">
        <f>[2]Лист2!E209</f>
        <v>54.093684</v>
      </c>
      <c r="F211" s="16" t="str">
        <f>[2]Лист2!F209</f>
        <v>84.797909</v>
      </c>
      <c r="G211" s="23" t="str">
        <f t="shared" si="21"/>
        <v>грунт</v>
      </c>
      <c r="H211" s="19">
        <v>4</v>
      </c>
      <c r="I211" s="19">
        <v>1</v>
      </c>
      <c r="J211" s="19">
        <v>0.8</v>
      </c>
      <c r="K211" s="19"/>
      <c r="L211" s="16"/>
      <c r="M211" s="10" t="str">
        <f t="shared" si="17"/>
        <v>Администрация Залесовского муниципального округа Алтайского края</v>
      </c>
      <c r="N211" s="11">
        <f t="shared" si="18"/>
        <v>1212200031120</v>
      </c>
      <c r="O211" s="10" t="str">
        <f t="shared" si="19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52</v>
      </c>
      <c r="V211" s="32" t="s">
        <v>558</v>
      </c>
    </row>
    <row r="212" spans="1:22" ht="63.75" x14ac:dyDescent="0.25">
      <c r="A212" s="8">
        <f t="shared" si="24"/>
        <v>204</v>
      </c>
      <c r="B212" s="16" t="s">
        <v>154</v>
      </c>
      <c r="C212" s="16" t="s">
        <v>86</v>
      </c>
      <c r="D212" s="19">
        <v>23</v>
      </c>
      <c r="E212" s="16" t="str">
        <f>[2]Лист2!E210</f>
        <v>54.096799</v>
      </c>
      <c r="F212" s="16" t="str">
        <f>[2]Лист2!F210</f>
        <v>84.765075</v>
      </c>
      <c r="G212" s="23" t="str">
        <f t="shared" si="21"/>
        <v>грунт</v>
      </c>
      <c r="H212" s="19">
        <v>4</v>
      </c>
      <c r="I212" s="19">
        <v>1</v>
      </c>
      <c r="J212" s="19">
        <v>0.8</v>
      </c>
      <c r="K212" s="19"/>
      <c r="L212" s="16"/>
      <c r="M212" s="10" t="str">
        <f t="shared" si="17"/>
        <v>Администрация Залесовского муниципального округа Алтайского края</v>
      </c>
      <c r="N212" s="11">
        <f t="shared" si="18"/>
        <v>1212200031120</v>
      </c>
      <c r="O212" s="10" t="str">
        <f t="shared" si="19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87</v>
      </c>
      <c r="V212" s="32" t="s">
        <v>558</v>
      </c>
    </row>
    <row r="213" spans="1:22" ht="63.75" x14ac:dyDescent="0.25">
      <c r="A213" s="8">
        <f t="shared" si="24"/>
        <v>205</v>
      </c>
      <c r="B213" s="16" t="s">
        <v>154</v>
      </c>
      <c r="C213" s="16" t="s">
        <v>86</v>
      </c>
      <c r="D213" s="19">
        <v>28</v>
      </c>
      <c r="E213" s="16" t="str">
        <f>[2]Лист2!E211</f>
        <v>54.093420</v>
      </c>
      <c r="F213" s="16" t="str">
        <f>[2]Лист2!F211</f>
        <v>84.767375</v>
      </c>
      <c r="G213" s="23" t="str">
        <f t="shared" si="21"/>
        <v>грунт</v>
      </c>
      <c r="H213" s="19">
        <v>12</v>
      </c>
      <c r="I213" s="19">
        <v>4</v>
      </c>
      <c r="J213" s="19">
        <v>3.2</v>
      </c>
      <c r="K213" s="19"/>
      <c r="L213" s="16"/>
      <c r="M213" s="10" t="str">
        <f t="shared" si="17"/>
        <v>Администрация Залесовского муниципального округа Алтайского края</v>
      </c>
      <c r="N213" s="11">
        <f t="shared" si="18"/>
        <v>1212200031120</v>
      </c>
      <c r="O213" s="10" t="str">
        <f t="shared" si="19"/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87</v>
      </c>
      <c r="V213" s="32" t="s">
        <v>558</v>
      </c>
    </row>
    <row r="214" spans="1:22" ht="63.75" x14ac:dyDescent="0.25">
      <c r="A214" s="8">
        <f t="shared" si="24"/>
        <v>206</v>
      </c>
      <c r="B214" s="16" t="s">
        <v>154</v>
      </c>
      <c r="C214" s="16" t="s">
        <v>97</v>
      </c>
      <c r="D214" s="19">
        <v>41</v>
      </c>
      <c r="E214" s="16" t="str">
        <f>[2]Лист2!E212</f>
        <v>54.097528</v>
      </c>
      <c r="F214" s="16" t="str">
        <f>[2]Лист2!F212</f>
        <v>84.773546</v>
      </c>
      <c r="G214" s="23" t="str">
        <f t="shared" si="21"/>
        <v>грунт</v>
      </c>
      <c r="H214" s="19">
        <v>8</v>
      </c>
      <c r="I214" s="19">
        <v>2</v>
      </c>
      <c r="J214" s="19">
        <v>1.6</v>
      </c>
      <c r="K214" s="19"/>
      <c r="L214" s="16"/>
      <c r="M214" s="10" t="str">
        <f t="shared" si="17"/>
        <v>Администрация Залесовского муниципального округа Алтайского края</v>
      </c>
      <c r="N214" s="11">
        <f t="shared" si="18"/>
        <v>1212200031120</v>
      </c>
      <c r="O214" s="10" t="str">
        <f t="shared" si="19"/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98</v>
      </c>
      <c r="V214" s="32" t="s">
        <v>558</v>
      </c>
    </row>
    <row r="215" spans="1:22" ht="63.75" x14ac:dyDescent="0.25">
      <c r="A215" s="8">
        <f t="shared" si="24"/>
        <v>207</v>
      </c>
      <c r="B215" s="16" t="s">
        <v>154</v>
      </c>
      <c r="C215" s="16" t="s">
        <v>67</v>
      </c>
      <c r="D215" s="19">
        <v>2</v>
      </c>
      <c r="E215" s="16" t="str">
        <f>[2]Лист2!E213</f>
        <v>54.093610</v>
      </c>
      <c r="F215" s="16" t="str">
        <f>[2]Лист2!F213</f>
        <v>84.783095</v>
      </c>
      <c r="G215" s="23" t="str">
        <f t="shared" si="21"/>
        <v>грунт</v>
      </c>
      <c r="H215" s="19">
        <v>4</v>
      </c>
      <c r="I215" s="19">
        <v>1</v>
      </c>
      <c r="J215" s="19">
        <v>0.8</v>
      </c>
      <c r="K215" s="19"/>
      <c r="L215" s="16"/>
      <c r="M215" s="10" t="str">
        <f t="shared" si="17"/>
        <v>Администрация Залесовского муниципального округа Алтайского края</v>
      </c>
      <c r="N215" s="11">
        <f t="shared" si="18"/>
        <v>1212200031120</v>
      </c>
      <c r="O215" s="10" t="str">
        <f t="shared" si="19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154</v>
      </c>
      <c r="U215" s="60" t="s">
        <v>68</v>
      </c>
      <c r="V215" s="32" t="s">
        <v>558</v>
      </c>
    </row>
    <row r="216" spans="1:22" ht="63.75" x14ac:dyDescent="0.25">
      <c r="A216" s="8">
        <f t="shared" si="24"/>
        <v>208</v>
      </c>
      <c r="B216" s="16" t="s">
        <v>154</v>
      </c>
      <c r="C216" s="16" t="s">
        <v>164</v>
      </c>
      <c r="D216" s="19" t="s">
        <v>165</v>
      </c>
      <c r="E216" s="16" t="str">
        <f>[2]Лист2!E214</f>
        <v>54.086750</v>
      </c>
      <c r="F216" s="16" t="str">
        <f>[2]Лист2!F214</f>
        <v>84.811626</v>
      </c>
      <c r="G216" s="23" t="str">
        <f t="shared" si="21"/>
        <v>грунт</v>
      </c>
      <c r="H216" s="19">
        <v>8</v>
      </c>
      <c r="I216" s="19">
        <v>2</v>
      </c>
      <c r="J216" s="19">
        <v>1.6</v>
      </c>
      <c r="K216" s="19"/>
      <c r="L216" s="16"/>
      <c r="M216" s="10" t="str">
        <f t="shared" ref="M216:M295" si="25">$M$10</f>
        <v>Администрация Залесовского муниципального округа Алтайского края</v>
      </c>
      <c r="N216" s="11">
        <f t="shared" ref="N216:N295" si="26">$N$9</f>
        <v>1212200031120</v>
      </c>
      <c r="O216" s="10" t="str">
        <f t="shared" ref="O216:O295" si="27">$O$9</f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154</v>
      </c>
      <c r="U216" s="60" t="s">
        <v>166</v>
      </c>
      <c r="V216" s="32" t="s">
        <v>558</v>
      </c>
    </row>
    <row r="217" spans="1:22" ht="63.75" x14ac:dyDescent="0.25">
      <c r="A217" s="8">
        <f t="shared" si="24"/>
        <v>209</v>
      </c>
      <c r="B217" s="16" t="s">
        <v>154</v>
      </c>
      <c r="C217" s="16" t="s">
        <v>164</v>
      </c>
      <c r="D217" s="19">
        <v>19</v>
      </c>
      <c r="E217" s="16" t="str">
        <f>[2]Лист2!E215</f>
        <v>54.085467</v>
      </c>
      <c r="F217" s="16" t="str">
        <f>[2]Лист2!F215</f>
        <v>84.815947</v>
      </c>
      <c r="G217" s="23" t="str">
        <f t="shared" si="21"/>
        <v>грунт</v>
      </c>
      <c r="H217" s="19">
        <v>4</v>
      </c>
      <c r="I217" s="19">
        <v>1</v>
      </c>
      <c r="J217" s="19">
        <v>0.8</v>
      </c>
      <c r="K217" s="19"/>
      <c r="L217" s="16"/>
      <c r="M217" s="10" t="str">
        <f t="shared" si="25"/>
        <v>Администрация Залесовского муниципального округа Алтайского края</v>
      </c>
      <c r="N217" s="11">
        <f t="shared" si="26"/>
        <v>1212200031120</v>
      </c>
      <c r="O217" s="10" t="str">
        <f t="shared" si="27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154</v>
      </c>
      <c r="U217" s="60" t="s">
        <v>166</v>
      </c>
      <c r="V217" s="32" t="s">
        <v>558</v>
      </c>
    </row>
    <row r="218" spans="1:22" ht="63.75" x14ac:dyDescent="0.25">
      <c r="A218" s="8">
        <f t="shared" si="24"/>
        <v>210</v>
      </c>
      <c r="B218" s="21" t="s">
        <v>167</v>
      </c>
      <c r="C218" s="16" t="s">
        <v>82</v>
      </c>
      <c r="D218" s="19">
        <v>8</v>
      </c>
      <c r="E218" s="16" t="str">
        <f>[3]Лист2!E216</f>
        <v>54.009459</v>
      </c>
      <c r="F218" s="16" t="str">
        <f>[3]Лист2!F216</f>
        <v>84.303916</v>
      </c>
      <c r="G218" s="23" t="str">
        <f t="shared" si="21"/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5"/>
        <v>Администрация Залесовского муниципального округа Алтайского края</v>
      </c>
      <c r="N218" s="11">
        <f t="shared" si="26"/>
        <v>1212200031120</v>
      </c>
      <c r="O218" s="10" t="str">
        <f t="shared" si="27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558</v>
      </c>
    </row>
    <row r="219" spans="1:22" ht="63.75" x14ac:dyDescent="0.25">
      <c r="A219" s="8">
        <f t="shared" si="24"/>
        <v>211</v>
      </c>
      <c r="B219" s="21" t="s">
        <v>167</v>
      </c>
      <c r="C219" s="16" t="s">
        <v>82</v>
      </c>
      <c r="D219" s="19" t="s">
        <v>168</v>
      </c>
      <c r="E219" s="16" t="str">
        <f>[3]Лист2!E217</f>
        <v>54.009342</v>
      </c>
      <c r="F219" s="16" t="str">
        <f>[3]Лист2!F217</f>
        <v>84.302937</v>
      </c>
      <c r="G219" s="23" t="str">
        <f t="shared" si="21"/>
        <v>грунт</v>
      </c>
      <c r="H219" s="19">
        <v>4</v>
      </c>
      <c r="I219" s="19">
        <v>1</v>
      </c>
      <c r="J219" s="19">
        <v>0.8</v>
      </c>
      <c r="K219" s="16"/>
      <c r="L219" s="16"/>
      <c r="M219" s="10" t="str">
        <f t="shared" si="25"/>
        <v>Администрация Залесовского муниципального округа Алтайского края</v>
      </c>
      <c r="N219" s="11">
        <f t="shared" si="26"/>
        <v>1212200031120</v>
      </c>
      <c r="O219" s="10" t="str">
        <f t="shared" si="27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558</v>
      </c>
    </row>
    <row r="220" spans="1:22" ht="63.75" x14ac:dyDescent="0.25">
      <c r="A220" s="8">
        <f t="shared" si="24"/>
        <v>212</v>
      </c>
      <c r="B220" s="21" t="s">
        <v>167</v>
      </c>
      <c r="C220" s="16" t="s">
        <v>82</v>
      </c>
      <c r="D220" s="19">
        <v>13</v>
      </c>
      <c r="E220" s="16" t="str">
        <f>[3]Лист2!E218</f>
        <v>54.009062</v>
      </c>
      <c r="F220" s="16" t="str">
        <f>[3]Лист2!F218</f>
        <v>84.301733</v>
      </c>
      <c r="G220" s="23" t="str">
        <f t="shared" ref="G220:G299" si="28">$G$10</f>
        <v>грунт</v>
      </c>
      <c r="H220" s="19">
        <v>4</v>
      </c>
      <c r="I220" s="19">
        <v>1</v>
      </c>
      <c r="J220" s="19">
        <v>0.8</v>
      </c>
      <c r="K220" s="16"/>
      <c r="L220" s="16"/>
      <c r="M220" s="10" t="str">
        <f t="shared" si="25"/>
        <v>Администрация Залесовского муниципального округа Алтайского края</v>
      </c>
      <c r="N220" s="11">
        <f t="shared" si="26"/>
        <v>1212200031120</v>
      </c>
      <c r="O220" s="10" t="str">
        <f t="shared" si="27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558</v>
      </c>
    </row>
    <row r="221" spans="1:22" ht="63.75" x14ac:dyDescent="0.25">
      <c r="A221" s="8">
        <f t="shared" si="24"/>
        <v>213</v>
      </c>
      <c r="B221" s="21" t="s">
        <v>167</v>
      </c>
      <c r="C221" s="16" t="s">
        <v>82</v>
      </c>
      <c r="D221" s="19">
        <v>15</v>
      </c>
      <c r="E221" s="16" t="str">
        <f>[3]Лист2!E219</f>
        <v>54.00.8808</v>
      </c>
      <c r="F221" s="16" t="str">
        <f>[3]Лист2!F219</f>
        <v>84.301059</v>
      </c>
      <c r="G221" s="23" t="str">
        <f t="shared" si="28"/>
        <v>грунт</v>
      </c>
      <c r="H221" s="19">
        <v>4</v>
      </c>
      <c r="I221" s="19">
        <v>1</v>
      </c>
      <c r="J221" s="19">
        <v>0.8</v>
      </c>
      <c r="K221" s="16"/>
      <c r="L221" s="16"/>
      <c r="M221" s="10" t="str">
        <f t="shared" si="25"/>
        <v>Администрация Залесовского муниципального округа Алтайского края</v>
      </c>
      <c r="N221" s="11">
        <f t="shared" si="26"/>
        <v>1212200031120</v>
      </c>
      <c r="O221" s="10" t="str">
        <f t="shared" si="27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558</v>
      </c>
    </row>
    <row r="222" spans="1:22" ht="63.75" x14ac:dyDescent="0.25">
      <c r="A222" s="8">
        <f t="shared" si="24"/>
        <v>214</v>
      </c>
      <c r="B222" s="21" t="s">
        <v>167</v>
      </c>
      <c r="C222" s="16" t="s">
        <v>82</v>
      </c>
      <c r="D222" s="19">
        <v>17</v>
      </c>
      <c r="E222" s="16" t="str">
        <f>[3]Лист2!E220</f>
        <v>54.008538</v>
      </c>
      <c r="F222" s="16" t="str">
        <f>[3]Лист2!F220</f>
        <v>84.300314</v>
      </c>
      <c r="G222" s="23" t="str">
        <f t="shared" si="28"/>
        <v>грунт</v>
      </c>
      <c r="H222" s="19">
        <v>8</v>
      </c>
      <c r="I222" s="19">
        <v>2</v>
      </c>
      <c r="J222" s="19">
        <v>1.6</v>
      </c>
      <c r="K222" s="19"/>
      <c r="L222" s="16"/>
      <c r="M222" s="10" t="str">
        <f t="shared" si="25"/>
        <v>Администрация Залесовского муниципального округа Алтайского края</v>
      </c>
      <c r="N222" s="11">
        <f t="shared" si="26"/>
        <v>1212200031120</v>
      </c>
      <c r="O222" s="10" t="str">
        <f t="shared" si="27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558</v>
      </c>
    </row>
    <row r="223" spans="1:22" ht="63.75" x14ac:dyDescent="0.25">
      <c r="A223" s="8">
        <f t="shared" si="24"/>
        <v>215</v>
      </c>
      <c r="B223" s="21" t="s">
        <v>167</v>
      </c>
      <c r="C223" s="16" t="s">
        <v>82</v>
      </c>
      <c r="D223" s="19">
        <v>32</v>
      </c>
      <c r="E223" s="16" t="str">
        <f>[3]Лист2!E221</f>
        <v>54.008385</v>
      </c>
      <c r="F223" s="16" t="str">
        <f>[3]Лист2!F221</f>
        <v>84.298957</v>
      </c>
      <c r="G223" s="23" t="str">
        <f t="shared" si="28"/>
        <v>грунт</v>
      </c>
      <c r="H223" s="19">
        <v>4</v>
      </c>
      <c r="I223" s="19">
        <v>1</v>
      </c>
      <c r="J223" s="19">
        <v>0.8</v>
      </c>
      <c r="K223" s="19"/>
      <c r="L223" s="16"/>
      <c r="M223" s="10" t="str">
        <f t="shared" si="25"/>
        <v>Администрация Залесовского муниципального округа Алтайского края</v>
      </c>
      <c r="N223" s="11">
        <f t="shared" si="26"/>
        <v>1212200031120</v>
      </c>
      <c r="O223" s="10" t="str">
        <f t="shared" si="27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558</v>
      </c>
    </row>
    <row r="224" spans="1:22" ht="63.75" x14ac:dyDescent="0.25">
      <c r="A224" s="8">
        <f t="shared" si="24"/>
        <v>216</v>
      </c>
      <c r="B224" s="21" t="s">
        <v>167</v>
      </c>
      <c r="C224" s="16" t="s">
        <v>82</v>
      </c>
      <c r="D224" s="19">
        <v>46</v>
      </c>
      <c r="E224" s="16" t="str">
        <f>[3]Лист2!E222</f>
        <v>54.009432</v>
      </c>
      <c r="F224" s="16" t="str">
        <f>[3]Лист2!F222</f>
        <v>84.301392</v>
      </c>
      <c r="G224" s="23" t="str">
        <f t="shared" si="28"/>
        <v>грунт</v>
      </c>
      <c r="H224" s="19">
        <v>4</v>
      </c>
      <c r="I224" s="19">
        <v>1</v>
      </c>
      <c r="J224" s="19">
        <v>0.8</v>
      </c>
      <c r="K224" s="19"/>
      <c r="L224" s="16"/>
      <c r="M224" s="10" t="str">
        <f t="shared" si="25"/>
        <v>Администрация Залесовского муниципального округа Алтайского края</v>
      </c>
      <c r="N224" s="11">
        <f t="shared" si="26"/>
        <v>1212200031120</v>
      </c>
      <c r="O224" s="10" t="str">
        <f t="shared" si="27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558</v>
      </c>
    </row>
    <row r="225" spans="1:22" ht="63.75" x14ac:dyDescent="0.25">
      <c r="A225" s="8">
        <f t="shared" si="24"/>
        <v>217</v>
      </c>
      <c r="B225" s="21" t="s">
        <v>167</v>
      </c>
      <c r="C225" s="16" t="s">
        <v>82</v>
      </c>
      <c r="D225" s="19">
        <v>56</v>
      </c>
      <c r="E225" s="16" t="str">
        <f>[3]Лист2!E223</f>
        <v>54.008998</v>
      </c>
      <c r="F225" s="16" t="str">
        <f>[3]Лист2!F223</f>
        <v>84.299281</v>
      </c>
      <c r="G225" s="23" t="str">
        <f t="shared" si="28"/>
        <v>грунт</v>
      </c>
      <c r="H225" s="19">
        <v>8</v>
      </c>
      <c r="I225" s="19">
        <v>2</v>
      </c>
      <c r="J225" s="19">
        <v>1.6</v>
      </c>
      <c r="K225" s="19"/>
      <c r="L225" s="16"/>
      <c r="M225" s="10" t="str">
        <f t="shared" si="25"/>
        <v>Администрация Залесовского муниципального округа Алтайского края</v>
      </c>
      <c r="N225" s="11">
        <f t="shared" si="26"/>
        <v>1212200031120</v>
      </c>
      <c r="O225" s="10" t="str">
        <f t="shared" si="27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83</v>
      </c>
      <c r="V225" s="32" t="s">
        <v>558</v>
      </c>
    </row>
    <row r="226" spans="1:22" ht="63.75" x14ac:dyDescent="0.25">
      <c r="A226" s="8">
        <f t="shared" si="24"/>
        <v>218</v>
      </c>
      <c r="B226" s="21" t="s">
        <v>167</v>
      </c>
      <c r="C226" s="16" t="s">
        <v>82</v>
      </c>
      <c r="D226" s="19">
        <v>76</v>
      </c>
      <c r="E226" s="16" t="str">
        <f>[3]Лист2!E224</f>
        <v>54.008385</v>
      </c>
      <c r="F226" s="16" t="str">
        <f>[3]Лист2!F224</f>
        <v>84.298957</v>
      </c>
      <c r="G226" s="23" t="str">
        <f t="shared" si="28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5"/>
        <v>Администрация Залесовского муниципального округа Алтайского края</v>
      </c>
      <c r="N226" s="11">
        <f t="shared" si="26"/>
        <v>1212200031120</v>
      </c>
      <c r="O226" s="10" t="str">
        <f t="shared" si="27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83</v>
      </c>
      <c r="V226" s="32" t="s">
        <v>558</v>
      </c>
    </row>
    <row r="227" spans="1:22" ht="63.75" x14ac:dyDescent="0.25">
      <c r="A227" s="8">
        <f t="shared" si="24"/>
        <v>219</v>
      </c>
      <c r="B227" s="21" t="s">
        <v>167</v>
      </c>
      <c r="C227" s="16" t="s">
        <v>82</v>
      </c>
      <c r="D227" s="19" t="s">
        <v>169</v>
      </c>
      <c r="E227" s="16" t="str">
        <f>[3]Лист2!E225</f>
        <v>54.009459</v>
      </c>
      <c r="F227" s="16" t="str">
        <f>[3]Лист2!F225</f>
        <v>84.303916</v>
      </c>
      <c r="G227" s="23" t="str">
        <f t="shared" si="28"/>
        <v>грунт</v>
      </c>
      <c r="H227" s="19">
        <v>8</v>
      </c>
      <c r="I227" s="19">
        <v>2</v>
      </c>
      <c r="J227" s="19">
        <v>1.6</v>
      </c>
      <c r="K227" s="19"/>
      <c r="L227" s="16"/>
      <c r="M227" s="10" t="str">
        <f t="shared" si="25"/>
        <v>Администрация Залесовского муниципального округа Алтайского края</v>
      </c>
      <c r="N227" s="11">
        <f t="shared" si="26"/>
        <v>1212200031120</v>
      </c>
      <c r="O227" s="10" t="str">
        <f t="shared" si="27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83</v>
      </c>
      <c r="V227" s="32" t="s">
        <v>558</v>
      </c>
    </row>
    <row r="228" spans="1:22" ht="63.75" x14ac:dyDescent="0.25">
      <c r="A228" s="8">
        <f t="shared" si="24"/>
        <v>220</v>
      </c>
      <c r="B228" s="21" t="s">
        <v>167</v>
      </c>
      <c r="C228" s="16" t="s">
        <v>129</v>
      </c>
      <c r="D228" s="19">
        <v>30</v>
      </c>
      <c r="E228" s="16" t="str">
        <f>[3]Лист2!E226</f>
        <v>54.013353</v>
      </c>
      <c r="F228" s="16" t="str">
        <f>[3]Лист2!F226</f>
        <v>84.305731</v>
      </c>
      <c r="G228" s="23" t="str">
        <f t="shared" si="28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5"/>
        <v>Администрация Залесовского муниципального округа Алтайского края</v>
      </c>
      <c r="N228" s="11">
        <f t="shared" si="26"/>
        <v>1212200031120</v>
      </c>
      <c r="O228" s="10" t="str">
        <f t="shared" si="27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130</v>
      </c>
      <c r="V228" s="32" t="s">
        <v>558</v>
      </c>
    </row>
    <row r="229" spans="1:22" ht="63.75" x14ac:dyDescent="0.25">
      <c r="A229" s="8">
        <f t="shared" si="24"/>
        <v>221</v>
      </c>
      <c r="B229" s="21" t="s">
        <v>167</v>
      </c>
      <c r="C229" s="16" t="s">
        <v>129</v>
      </c>
      <c r="D229" s="19">
        <v>64</v>
      </c>
      <c r="E229" s="16" t="str">
        <f>[3]Лист2!E227</f>
        <v>54.013353</v>
      </c>
      <c r="F229" s="16" t="str">
        <f>[3]Лист2!F227</f>
        <v>84.305731</v>
      </c>
      <c r="G229" s="23" t="str">
        <f t="shared" si="28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5"/>
        <v>Администрация Залесовского муниципального округа Алтайского края</v>
      </c>
      <c r="N229" s="11">
        <f t="shared" si="26"/>
        <v>1212200031120</v>
      </c>
      <c r="O229" s="10" t="str">
        <f t="shared" si="27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130</v>
      </c>
      <c r="V229" s="32" t="s">
        <v>558</v>
      </c>
    </row>
    <row r="230" spans="1:22" ht="63.75" x14ac:dyDescent="0.25">
      <c r="A230" s="8">
        <f t="shared" si="24"/>
        <v>222</v>
      </c>
      <c r="B230" s="21" t="s">
        <v>167</v>
      </c>
      <c r="C230" s="16" t="s">
        <v>170</v>
      </c>
      <c r="D230" s="19">
        <v>1</v>
      </c>
      <c r="E230" s="16" t="str">
        <f>[3]Лист2!E228</f>
        <v>54.014358</v>
      </c>
      <c r="F230" s="16" t="str">
        <f>[3]Лист2!F228</f>
        <v>84.284584</v>
      </c>
      <c r="G230" s="23" t="str">
        <f t="shared" si="28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5"/>
        <v>Администрация Залесовского муниципального округа Алтайского края</v>
      </c>
      <c r="N230" s="11">
        <f t="shared" si="26"/>
        <v>1212200031120</v>
      </c>
      <c r="O230" s="10" t="str">
        <f t="shared" si="27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558</v>
      </c>
    </row>
    <row r="231" spans="1:22" ht="63.75" x14ac:dyDescent="0.25">
      <c r="A231" s="8">
        <f t="shared" si="24"/>
        <v>223</v>
      </c>
      <c r="B231" s="21" t="s">
        <v>167</v>
      </c>
      <c r="C231" s="16" t="s">
        <v>170</v>
      </c>
      <c r="D231" s="19">
        <v>38</v>
      </c>
      <c r="E231" s="16" t="str">
        <f>[3]Лист2!E229</f>
        <v>54.01438</v>
      </c>
      <c r="F231" s="16" t="str">
        <f>[3]Лист2!F229</f>
        <v>84.284584</v>
      </c>
      <c r="G231" s="23" t="str">
        <f t="shared" si="28"/>
        <v>грунт</v>
      </c>
      <c r="H231" s="19">
        <v>4</v>
      </c>
      <c r="I231" s="19">
        <v>1</v>
      </c>
      <c r="J231" s="19">
        <v>0.8</v>
      </c>
      <c r="K231" s="19"/>
      <c r="L231" s="16"/>
      <c r="M231" s="10" t="str">
        <f t="shared" si="25"/>
        <v>Администрация Залесовского муниципального округа Алтайского края</v>
      </c>
      <c r="N231" s="11">
        <f t="shared" si="26"/>
        <v>1212200031120</v>
      </c>
      <c r="O231" s="10" t="str">
        <f t="shared" si="27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171</v>
      </c>
      <c r="V231" s="32" t="s">
        <v>558</v>
      </c>
    </row>
    <row r="232" spans="1:22" ht="63.75" x14ac:dyDescent="0.25">
      <c r="A232" s="8">
        <f t="shared" si="24"/>
        <v>224</v>
      </c>
      <c r="B232" s="21" t="s">
        <v>167</v>
      </c>
      <c r="C232" s="16" t="s">
        <v>170</v>
      </c>
      <c r="D232" s="19">
        <v>67</v>
      </c>
      <c r="E232" s="16" t="str">
        <f>[3]Лист2!E230</f>
        <v>54.014358</v>
      </c>
      <c r="F232" s="16" t="str">
        <f>[3]Лист2!F230</f>
        <v>84.284584</v>
      </c>
      <c r="G232" s="23" t="str">
        <f t="shared" si="28"/>
        <v>грунт</v>
      </c>
      <c r="H232" s="19">
        <v>4</v>
      </c>
      <c r="I232" s="19">
        <v>1</v>
      </c>
      <c r="J232" s="19">
        <v>0.8</v>
      </c>
      <c r="K232" s="19"/>
      <c r="L232" s="16"/>
      <c r="M232" s="10" t="str">
        <f t="shared" si="25"/>
        <v>Администрация Залесовского муниципального округа Алтайского края</v>
      </c>
      <c r="N232" s="11">
        <f t="shared" si="26"/>
        <v>1212200031120</v>
      </c>
      <c r="O232" s="10" t="str">
        <f t="shared" si="27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171</v>
      </c>
      <c r="V232" s="32" t="s">
        <v>558</v>
      </c>
    </row>
    <row r="233" spans="1:22" ht="63.75" x14ac:dyDescent="0.25">
      <c r="A233" s="8">
        <f t="shared" si="24"/>
        <v>225</v>
      </c>
      <c r="B233" s="21" t="s">
        <v>167</v>
      </c>
      <c r="C233" s="16" t="s">
        <v>170</v>
      </c>
      <c r="D233" s="19">
        <v>90</v>
      </c>
      <c r="E233" s="16" t="str">
        <f>[3]Лист2!E231</f>
        <v>54.014358</v>
      </c>
      <c r="F233" s="16" t="str">
        <f>[3]Лист2!F231</f>
        <v>84.284584</v>
      </c>
      <c r="G233" s="23" t="str">
        <f t="shared" si="28"/>
        <v>грунт</v>
      </c>
      <c r="H233" s="19">
        <v>4</v>
      </c>
      <c r="I233" s="19">
        <v>1</v>
      </c>
      <c r="J233" s="19">
        <v>0.8</v>
      </c>
      <c r="K233" s="19"/>
      <c r="L233" s="16"/>
      <c r="M233" s="10" t="str">
        <f t="shared" si="25"/>
        <v>Администрация Залесовского муниципального округа Алтайского края</v>
      </c>
      <c r="N233" s="11">
        <f t="shared" si="26"/>
        <v>1212200031120</v>
      </c>
      <c r="O233" s="10" t="str">
        <f t="shared" si="27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171</v>
      </c>
      <c r="V233" s="32" t="s">
        <v>558</v>
      </c>
    </row>
    <row r="234" spans="1:22" ht="63.75" x14ac:dyDescent="0.25">
      <c r="A234" s="8">
        <f t="shared" si="24"/>
        <v>226</v>
      </c>
      <c r="B234" s="21" t="s">
        <v>167</v>
      </c>
      <c r="C234" s="16" t="s">
        <v>39</v>
      </c>
      <c r="D234" s="19">
        <v>3</v>
      </c>
      <c r="E234" s="16" t="str">
        <f>[3]Лист2!E232</f>
        <v>54.006633</v>
      </c>
      <c r="F234" s="16" t="str">
        <f>[3]Лист2!F232</f>
        <v>84.296945</v>
      </c>
      <c r="G234" s="23" t="str">
        <f t="shared" si="28"/>
        <v>грунт</v>
      </c>
      <c r="H234" s="19">
        <v>8</v>
      </c>
      <c r="I234" s="19">
        <v>2</v>
      </c>
      <c r="J234" s="19">
        <v>1.6</v>
      </c>
      <c r="K234" s="19"/>
      <c r="L234" s="16"/>
      <c r="M234" s="10" t="str">
        <f t="shared" si="25"/>
        <v>Администрация Залесовского муниципального округа Алтайского края</v>
      </c>
      <c r="N234" s="11">
        <f t="shared" si="26"/>
        <v>1212200031120</v>
      </c>
      <c r="O234" s="10" t="str">
        <f t="shared" si="27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40</v>
      </c>
      <c r="V234" s="32" t="s">
        <v>558</v>
      </c>
    </row>
    <row r="235" spans="1:22" ht="63.75" x14ac:dyDescent="0.25">
      <c r="A235" s="8">
        <f t="shared" si="24"/>
        <v>227</v>
      </c>
      <c r="B235" s="21" t="s">
        <v>167</v>
      </c>
      <c r="C235" s="16" t="s">
        <v>39</v>
      </c>
      <c r="D235" s="19" t="s">
        <v>172</v>
      </c>
      <c r="E235" s="16" t="str">
        <f>[3]Лист2!E233</f>
        <v>54.008538</v>
      </c>
      <c r="F235" s="16" t="str">
        <f>[3]Лист2!F233</f>
        <v>84.304051</v>
      </c>
      <c r="G235" s="23" t="str">
        <f t="shared" si="28"/>
        <v>грунт</v>
      </c>
      <c r="H235" s="19">
        <v>8</v>
      </c>
      <c r="I235" s="19">
        <v>2</v>
      </c>
      <c r="J235" s="19">
        <v>1.6</v>
      </c>
      <c r="K235" s="16"/>
      <c r="L235" s="16"/>
      <c r="M235" s="10" t="str">
        <f t="shared" si="25"/>
        <v>Администрация Залесовского муниципального округа Алтайского края</v>
      </c>
      <c r="N235" s="11">
        <f t="shared" si="26"/>
        <v>1212200031120</v>
      </c>
      <c r="O235" s="10" t="str">
        <f t="shared" si="27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40</v>
      </c>
      <c r="V235" s="32" t="s">
        <v>558</v>
      </c>
    </row>
    <row r="236" spans="1:22" ht="63.75" x14ac:dyDescent="0.25">
      <c r="A236" s="8">
        <f t="shared" si="24"/>
        <v>228</v>
      </c>
      <c r="B236" s="21" t="s">
        <v>167</v>
      </c>
      <c r="C236" s="16" t="s">
        <v>39</v>
      </c>
      <c r="D236" s="19">
        <v>16</v>
      </c>
      <c r="E236" s="16" t="str">
        <f>[3]Лист2!E234</f>
        <v>54.006612</v>
      </c>
      <c r="F236" s="16" t="str">
        <f>[3]Лист2!F234</f>
        <v>84.297277</v>
      </c>
      <c r="G236" s="23" t="str">
        <f t="shared" si="28"/>
        <v>грунт</v>
      </c>
      <c r="H236" s="19">
        <v>4</v>
      </c>
      <c r="I236" s="19">
        <v>1</v>
      </c>
      <c r="J236" s="19">
        <v>0.8</v>
      </c>
      <c r="K236" s="16"/>
      <c r="L236" s="16"/>
      <c r="M236" s="10" t="str">
        <f t="shared" si="25"/>
        <v>Администрация Залесовского муниципального округа Алтайского края</v>
      </c>
      <c r="N236" s="11">
        <f t="shared" si="26"/>
        <v>1212200031120</v>
      </c>
      <c r="O236" s="10" t="str">
        <f t="shared" si="27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40</v>
      </c>
      <c r="V236" s="32" t="s">
        <v>558</v>
      </c>
    </row>
    <row r="237" spans="1:22" ht="63.75" x14ac:dyDescent="0.25">
      <c r="A237" s="8">
        <f t="shared" si="24"/>
        <v>229</v>
      </c>
      <c r="B237" s="21" t="s">
        <v>167</v>
      </c>
      <c r="C237" s="16" t="s">
        <v>125</v>
      </c>
      <c r="D237" s="19">
        <v>12</v>
      </c>
      <c r="E237" s="16" t="str">
        <f>[3]Лист2!E235</f>
        <v>54.012305</v>
      </c>
      <c r="F237" s="16" t="str">
        <f>[3]Лист2!F235</f>
        <v>84.289741</v>
      </c>
      <c r="G237" s="23" t="str">
        <f t="shared" si="28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5"/>
        <v>Администрация Залесовского муниципального округа Алтайского края</v>
      </c>
      <c r="N237" s="11">
        <f t="shared" si="26"/>
        <v>1212200031120</v>
      </c>
      <c r="O237" s="10" t="str">
        <f t="shared" si="27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558</v>
      </c>
    </row>
    <row r="238" spans="1:22" ht="63.75" x14ac:dyDescent="0.25">
      <c r="A238" s="8">
        <f t="shared" si="24"/>
        <v>230</v>
      </c>
      <c r="B238" s="21" t="s">
        <v>167</v>
      </c>
      <c r="C238" s="16" t="s">
        <v>125</v>
      </c>
      <c r="D238" s="19">
        <v>29</v>
      </c>
      <c r="E238" s="16" t="str">
        <f>[3]Лист2!E236</f>
        <v>54.012305</v>
      </c>
      <c r="F238" s="16" t="str">
        <f>[3]Лист2!F236</f>
        <v>84.289741</v>
      </c>
      <c r="G238" s="23" t="str">
        <f t="shared" si="28"/>
        <v>грунт</v>
      </c>
      <c r="H238" s="19">
        <v>4</v>
      </c>
      <c r="I238" s="19">
        <v>1</v>
      </c>
      <c r="J238" s="19">
        <v>0.8</v>
      </c>
      <c r="K238" s="16"/>
      <c r="L238" s="16"/>
      <c r="M238" s="10" t="str">
        <f t="shared" si="25"/>
        <v>Администрация Залесовского муниципального округа Алтайского края</v>
      </c>
      <c r="N238" s="11">
        <f t="shared" si="26"/>
        <v>1212200031120</v>
      </c>
      <c r="O238" s="10" t="str">
        <f t="shared" si="27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558</v>
      </c>
    </row>
    <row r="239" spans="1:22" ht="63.75" x14ac:dyDescent="0.25">
      <c r="A239" s="8">
        <f t="shared" si="24"/>
        <v>231</v>
      </c>
      <c r="B239" s="21" t="s">
        <v>167</v>
      </c>
      <c r="C239" s="16" t="s">
        <v>125</v>
      </c>
      <c r="D239" s="19">
        <v>44</v>
      </c>
      <c r="E239" s="16" t="str">
        <f>[3]Лист2!E237</f>
        <v>54.012305</v>
      </c>
      <c r="F239" s="16" t="str">
        <f>[3]Лист2!F237</f>
        <v>84.289741</v>
      </c>
      <c r="G239" s="23" t="str">
        <f t="shared" si="28"/>
        <v>грунт</v>
      </c>
      <c r="H239" s="19">
        <v>8</v>
      </c>
      <c r="I239" s="19">
        <v>2</v>
      </c>
      <c r="J239" s="19">
        <v>1.6</v>
      </c>
      <c r="K239" s="16"/>
      <c r="L239" s="16"/>
      <c r="M239" s="10" t="str">
        <f t="shared" si="25"/>
        <v>Администрация Залесовского муниципального округа Алтайского края</v>
      </c>
      <c r="N239" s="11">
        <f t="shared" si="26"/>
        <v>1212200031120</v>
      </c>
      <c r="O239" s="10" t="str">
        <f t="shared" si="27"/>
        <v>659220, Алтайский край Залесовкий район с. Залесово, ул. Партизанская, 26</v>
      </c>
      <c r="P239" s="16"/>
      <c r="Q239" s="16"/>
      <c r="R239" s="16"/>
      <c r="S239" s="16"/>
      <c r="T239" s="16" t="s">
        <v>167</v>
      </c>
      <c r="U239" s="60" t="s">
        <v>126</v>
      </c>
      <c r="V239" s="32" t="s">
        <v>558</v>
      </c>
    </row>
    <row r="240" spans="1:22" ht="63.75" x14ac:dyDescent="0.25">
      <c r="A240" s="8">
        <f t="shared" si="24"/>
        <v>232</v>
      </c>
      <c r="B240" s="21" t="s">
        <v>167</v>
      </c>
      <c r="C240" s="16" t="s">
        <v>125</v>
      </c>
      <c r="D240" s="19">
        <v>62</v>
      </c>
      <c r="E240" s="16" t="str">
        <f>[3]Лист2!E238</f>
        <v>54.011798</v>
      </c>
      <c r="F240" s="16" t="str">
        <f>[3]Лист2!F238</f>
        <v>84.280811</v>
      </c>
      <c r="G240" s="23" t="str">
        <f t="shared" si="28"/>
        <v>грунт</v>
      </c>
      <c r="H240" s="19">
        <v>8</v>
      </c>
      <c r="I240" s="19">
        <v>2</v>
      </c>
      <c r="J240" s="19">
        <v>1.6</v>
      </c>
      <c r="K240" s="16"/>
      <c r="L240" s="16"/>
      <c r="M240" s="10" t="str">
        <f t="shared" si="25"/>
        <v>Администрация Залесовского муниципального округа Алтайского края</v>
      </c>
      <c r="N240" s="11">
        <f t="shared" si="26"/>
        <v>1212200031120</v>
      </c>
      <c r="O240" s="10" t="str">
        <f t="shared" si="27"/>
        <v>659220, Алтайский край Залесовкий район с. Залесово, ул. Партизанская, 26</v>
      </c>
      <c r="P240" s="16"/>
      <c r="Q240" s="16"/>
      <c r="R240" s="16"/>
      <c r="S240" s="16"/>
      <c r="T240" s="16" t="s">
        <v>167</v>
      </c>
      <c r="U240" s="60" t="s">
        <v>126</v>
      </c>
      <c r="V240" s="32" t="s">
        <v>558</v>
      </c>
    </row>
    <row r="241" spans="1:22" ht="63.75" x14ac:dyDescent="0.25">
      <c r="A241" s="8">
        <f t="shared" si="24"/>
        <v>233</v>
      </c>
      <c r="B241" s="21" t="s">
        <v>167</v>
      </c>
      <c r="C241" s="16" t="s">
        <v>125</v>
      </c>
      <c r="D241" s="19">
        <v>78</v>
      </c>
      <c r="E241" s="16" t="str">
        <f>[3]Лист2!E239</f>
        <v>54.011639</v>
      </c>
      <c r="F241" s="16" t="str">
        <f>[3]Лист2!F239</f>
        <v>84.279994</v>
      </c>
      <c r="G241" s="23" t="str">
        <f t="shared" si="28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5"/>
        <v>Администрация Залесовского муниципального округа Алтайского края</v>
      </c>
      <c r="N241" s="11">
        <f t="shared" si="26"/>
        <v>1212200031120</v>
      </c>
      <c r="O241" s="10" t="str">
        <f t="shared" si="27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0" t="s">
        <v>126</v>
      </c>
      <c r="V241" s="32" t="s">
        <v>558</v>
      </c>
    </row>
    <row r="242" spans="1:22" ht="63.75" x14ac:dyDescent="0.25">
      <c r="A242" s="8">
        <f t="shared" si="24"/>
        <v>234</v>
      </c>
      <c r="B242" s="21" t="s">
        <v>167</v>
      </c>
      <c r="C242" s="22" t="s">
        <v>173</v>
      </c>
      <c r="D242" s="24">
        <v>7</v>
      </c>
      <c r="E242" s="22" t="str">
        <f>[3]Лист2!E240</f>
        <v>54.009575</v>
      </c>
      <c r="F242" s="22" t="str">
        <f>[3]Лист2!F240</f>
        <v>84.282231</v>
      </c>
      <c r="G242" s="23" t="str">
        <f t="shared" si="28"/>
        <v>грунт</v>
      </c>
      <c r="H242" s="19">
        <v>4</v>
      </c>
      <c r="I242" s="19">
        <v>1</v>
      </c>
      <c r="J242" s="19">
        <v>0.8</v>
      </c>
      <c r="K242" s="22"/>
      <c r="L242" s="22"/>
      <c r="M242" s="10" t="str">
        <f t="shared" si="25"/>
        <v>Администрация Залесовского муниципального округа Алтайского края</v>
      </c>
      <c r="N242" s="11">
        <f t="shared" si="26"/>
        <v>1212200031120</v>
      </c>
      <c r="O242" s="10" t="str">
        <f t="shared" si="27"/>
        <v>659220, Алтайский край Залесовкий район с. Залесово, ул. Партизанская, 26</v>
      </c>
      <c r="P242" s="22"/>
      <c r="Q242" s="22"/>
      <c r="R242" s="22"/>
      <c r="S242" s="22"/>
      <c r="T242" s="16" t="s">
        <v>167</v>
      </c>
      <c r="U242" s="62" t="s">
        <v>174</v>
      </c>
      <c r="V242" s="32" t="s">
        <v>558</v>
      </c>
    </row>
    <row r="243" spans="1:22" ht="63.75" x14ac:dyDescent="0.25">
      <c r="A243" s="8">
        <f t="shared" si="24"/>
        <v>235</v>
      </c>
      <c r="B243" s="21" t="s">
        <v>167</v>
      </c>
      <c r="C243" s="22" t="s">
        <v>173</v>
      </c>
      <c r="D243" s="19">
        <v>21</v>
      </c>
      <c r="E243" s="16" t="str">
        <f>[3]Лист2!E241</f>
        <v>54.009575</v>
      </c>
      <c r="F243" s="16" t="str">
        <f>[3]Лист2!F241</f>
        <v>84.282231</v>
      </c>
      <c r="G243" s="23" t="str">
        <f t="shared" si="28"/>
        <v>грунт</v>
      </c>
      <c r="H243" s="19">
        <v>4</v>
      </c>
      <c r="I243" s="19">
        <v>1</v>
      </c>
      <c r="J243" s="19">
        <v>0.8</v>
      </c>
      <c r="K243" s="16"/>
      <c r="L243" s="16"/>
      <c r="M243" s="10" t="str">
        <f t="shared" si="25"/>
        <v>Администрация Залесовского муниципального округа Алтайского края</v>
      </c>
      <c r="N243" s="11">
        <f t="shared" si="26"/>
        <v>1212200031120</v>
      </c>
      <c r="O243" s="10" t="str">
        <f t="shared" si="27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2" t="s">
        <v>174</v>
      </c>
      <c r="V243" s="32" t="s">
        <v>558</v>
      </c>
    </row>
    <row r="244" spans="1:22" ht="63.75" x14ac:dyDescent="0.25">
      <c r="A244" s="8">
        <f t="shared" si="24"/>
        <v>236</v>
      </c>
      <c r="B244" s="21" t="s">
        <v>167</v>
      </c>
      <c r="C244" s="16" t="s">
        <v>175</v>
      </c>
      <c r="D244" s="19">
        <v>8</v>
      </c>
      <c r="E244" s="16" t="str">
        <f>[3]Лист2!E242</f>
        <v>54.008348</v>
      </c>
      <c r="F244" s="16" t="str">
        <f>[3]Лист2!F242</f>
        <v>84.286552</v>
      </c>
      <c r="G244" s="23" t="str">
        <f t="shared" si="28"/>
        <v>грунт</v>
      </c>
      <c r="H244" s="19">
        <v>4</v>
      </c>
      <c r="I244" s="19">
        <v>1</v>
      </c>
      <c r="J244" s="19">
        <v>0.8</v>
      </c>
      <c r="K244" s="16"/>
      <c r="L244" s="16"/>
      <c r="M244" s="10" t="str">
        <f t="shared" si="25"/>
        <v>Администрация Залесовского муниципального округа Алтайского края</v>
      </c>
      <c r="N244" s="11">
        <f t="shared" si="26"/>
        <v>1212200031120</v>
      </c>
      <c r="O244" s="10" t="str">
        <f t="shared" si="27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176</v>
      </c>
      <c r="V244" s="32" t="s">
        <v>558</v>
      </c>
    </row>
    <row r="245" spans="1:22" ht="63.75" x14ac:dyDescent="0.25">
      <c r="A245" s="8">
        <f t="shared" si="24"/>
        <v>237</v>
      </c>
      <c r="B245" s="21" t="s">
        <v>167</v>
      </c>
      <c r="C245" s="16" t="s">
        <v>57</v>
      </c>
      <c r="D245" s="19">
        <v>18</v>
      </c>
      <c r="E245" s="16" t="str">
        <f>[3]Лист2!E243</f>
        <v>54.009332</v>
      </c>
      <c r="F245" s="16" t="str">
        <f>[3]Лист2!F243</f>
        <v>84.291582</v>
      </c>
      <c r="G245" s="23" t="str">
        <f t="shared" si="28"/>
        <v>грунт</v>
      </c>
      <c r="H245" s="19">
        <v>4</v>
      </c>
      <c r="I245" s="19">
        <v>1</v>
      </c>
      <c r="J245" s="19">
        <v>0.8</v>
      </c>
      <c r="K245" s="16"/>
      <c r="L245" s="16"/>
      <c r="M245" s="10" t="str">
        <f t="shared" si="25"/>
        <v>Администрация Залесовского муниципального округа Алтайского края</v>
      </c>
      <c r="N245" s="11">
        <f t="shared" si="26"/>
        <v>1212200031120</v>
      </c>
      <c r="O245" s="10" t="str">
        <f t="shared" si="27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167</v>
      </c>
      <c r="U245" s="60" t="s">
        <v>58</v>
      </c>
      <c r="V245" s="32" t="s">
        <v>558</v>
      </c>
    </row>
    <row r="246" spans="1:22" ht="63.75" x14ac:dyDescent="0.25">
      <c r="A246" s="8">
        <f t="shared" si="24"/>
        <v>238</v>
      </c>
      <c r="B246" s="21" t="s">
        <v>167</v>
      </c>
      <c r="C246" s="16" t="s">
        <v>57</v>
      </c>
      <c r="D246" s="19">
        <v>38</v>
      </c>
      <c r="E246" s="16" t="str">
        <f>[3]Лист2!E244</f>
        <v>54.010861</v>
      </c>
      <c r="F246" s="16" t="str">
        <f>[3]Лист2!F244</f>
        <v>84.286273</v>
      </c>
      <c r="G246" s="23" t="str">
        <f t="shared" si="28"/>
        <v>грунт</v>
      </c>
      <c r="H246" s="19">
        <v>8</v>
      </c>
      <c r="I246" s="19">
        <v>2</v>
      </c>
      <c r="J246" s="19">
        <v>1.6</v>
      </c>
      <c r="K246" s="16"/>
      <c r="L246" s="16"/>
      <c r="M246" s="10" t="str">
        <f t="shared" si="25"/>
        <v>Администрация Залесовского муниципального округа Алтайского края</v>
      </c>
      <c r="N246" s="11">
        <f t="shared" si="26"/>
        <v>1212200031120</v>
      </c>
      <c r="O246" s="10" t="str">
        <f t="shared" si="27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167</v>
      </c>
      <c r="U246" s="60" t="s">
        <v>58</v>
      </c>
      <c r="V246" s="32" t="s">
        <v>558</v>
      </c>
    </row>
    <row r="247" spans="1:22" ht="63.75" x14ac:dyDescent="0.25">
      <c r="A247" s="8">
        <f t="shared" si="24"/>
        <v>239</v>
      </c>
      <c r="B247" s="21" t="s">
        <v>167</v>
      </c>
      <c r="C247" s="16" t="s">
        <v>67</v>
      </c>
      <c r="D247" s="19">
        <v>40</v>
      </c>
      <c r="E247" s="16" t="str">
        <f>[3]Лист2!E245</f>
        <v>54.016279</v>
      </c>
      <c r="F247" s="16" t="str">
        <f>[3]Лист2!F245</f>
        <v>84.303754</v>
      </c>
      <c r="G247" s="23" t="str">
        <f t="shared" si="28"/>
        <v>грунт</v>
      </c>
      <c r="H247" s="19">
        <v>8</v>
      </c>
      <c r="I247" s="19">
        <v>2</v>
      </c>
      <c r="J247" s="19">
        <v>1.6</v>
      </c>
      <c r="K247" s="16"/>
      <c r="L247" s="16"/>
      <c r="M247" s="10" t="str">
        <f t="shared" si="25"/>
        <v>Администрация Залесовского муниципального округа Алтайского края</v>
      </c>
      <c r="N247" s="11">
        <f t="shared" si="26"/>
        <v>1212200031120</v>
      </c>
      <c r="O247" s="10" t="str">
        <f t="shared" si="27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167</v>
      </c>
      <c r="U247" s="60" t="s">
        <v>68</v>
      </c>
      <c r="V247" s="32" t="s">
        <v>558</v>
      </c>
    </row>
    <row r="248" spans="1:22" ht="63.75" x14ac:dyDescent="0.25">
      <c r="A248" s="8">
        <f t="shared" si="24"/>
        <v>240</v>
      </c>
      <c r="B248" s="21" t="s">
        <v>177</v>
      </c>
      <c r="C248" s="16" t="s">
        <v>178</v>
      </c>
      <c r="D248" s="19">
        <v>3</v>
      </c>
      <c r="E248" s="16" t="str">
        <f>[4]Лист2!E246</f>
        <v>53.953897</v>
      </c>
      <c r="F248" s="16" t="str">
        <f>[4]Лист2!F246</f>
        <v>84.279050</v>
      </c>
      <c r="G248" s="23" t="str">
        <f t="shared" si="28"/>
        <v>грунт</v>
      </c>
      <c r="H248" s="19">
        <v>4</v>
      </c>
      <c r="I248" s="19">
        <v>1</v>
      </c>
      <c r="J248" s="19">
        <v>0.8</v>
      </c>
      <c r="K248" s="16"/>
      <c r="L248" s="16"/>
      <c r="M248" s="10" t="str">
        <f t="shared" si="25"/>
        <v>Администрация Залесовского муниципального округа Алтайского края</v>
      </c>
      <c r="N248" s="11">
        <f t="shared" si="26"/>
        <v>1212200031120</v>
      </c>
      <c r="O248" s="10" t="str">
        <f t="shared" si="27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558</v>
      </c>
    </row>
    <row r="249" spans="1:22" ht="63.75" x14ac:dyDescent="0.25">
      <c r="A249" s="8">
        <f t="shared" si="24"/>
        <v>241</v>
      </c>
      <c r="B249" s="21" t="s">
        <v>177</v>
      </c>
      <c r="C249" s="16" t="s">
        <v>178</v>
      </c>
      <c r="D249" s="19">
        <v>19</v>
      </c>
      <c r="E249" s="16" t="str">
        <f>[4]Лист2!E247</f>
        <v>53.956046</v>
      </c>
      <c r="F249" s="16" t="str">
        <f>[4]Лист2!F247</f>
        <v>84.285213</v>
      </c>
      <c r="G249" s="23" t="str">
        <f t="shared" si="28"/>
        <v>грунт</v>
      </c>
      <c r="H249" s="19">
        <v>4</v>
      </c>
      <c r="I249" s="19">
        <v>1</v>
      </c>
      <c r="J249" s="19">
        <v>0.8</v>
      </c>
      <c r="K249" s="16"/>
      <c r="L249" s="16"/>
      <c r="M249" s="10" t="str">
        <f t="shared" si="25"/>
        <v>Администрация Залесовского муниципального округа Алтайского края</v>
      </c>
      <c r="N249" s="11">
        <f t="shared" si="26"/>
        <v>1212200031120</v>
      </c>
      <c r="O249" s="10" t="str">
        <f t="shared" si="27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558</v>
      </c>
    </row>
    <row r="250" spans="1:22" ht="63.75" x14ac:dyDescent="0.25">
      <c r="A250" s="8">
        <f t="shared" si="24"/>
        <v>242</v>
      </c>
      <c r="B250" s="21" t="s">
        <v>177</v>
      </c>
      <c r="C250" s="16" t="s">
        <v>178</v>
      </c>
      <c r="D250" s="19">
        <v>22</v>
      </c>
      <c r="E250" s="16" t="str">
        <f>[4]Лист2!E248</f>
        <v xml:space="preserve">53.954479 </v>
      </c>
      <c r="F250" s="16" t="str">
        <f>[4]Лист2!F248</f>
        <v>84.285874</v>
      </c>
      <c r="G250" s="23" t="str">
        <f t="shared" si="28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5"/>
        <v>Администрация Залесовского муниципального округа Алтайского края</v>
      </c>
      <c r="N250" s="11">
        <f t="shared" si="26"/>
        <v>1212200031120</v>
      </c>
      <c r="O250" s="10" t="str">
        <f t="shared" si="27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180</v>
      </c>
      <c r="V250" s="32" t="s">
        <v>558</v>
      </c>
    </row>
    <row r="251" spans="1:22" ht="63.75" x14ac:dyDescent="0.25">
      <c r="A251" s="8">
        <f t="shared" si="24"/>
        <v>243</v>
      </c>
      <c r="B251" s="21" t="s">
        <v>177</v>
      </c>
      <c r="C251" s="16" t="s">
        <v>178</v>
      </c>
      <c r="D251" s="19" t="s">
        <v>179</v>
      </c>
      <c r="E251" s="16" t="str">
        <f>[4]Лист2!E249</f>
        <v>53.956460</v>
      </c>
      <c r="F251" s="16" t="str">
        <f>[4]Лист2!F249</f>
        <v>84.291780</v>
      </c>
      <c r="G251" s="23" t="str">
        <f t="shared" si="28"/>
        <v>грунт</v>
      </c>
      <c r="H251" s="19">
        <v>8</v>
      </c>
      <c r="I251" s="19">
        <v>2</v>
      </c>
      <c r="J251" s="19">
        <v>1.6</v>
      </c>
      <c r="K251" s="16"/>
      <c r="L251" s="16"/>
      <c r="M251" s="10" t="str">
        <f t="shared" si="25"/>
        <v>Администрация Залесовского муниципального округа Алтайского края</v>
      </c>
      <c r="N251" s="11">
        <f t="shared" si="26"/>
        <v>1212200031120</v>
      </c>
      <c r="O251" s="10" t="str">
        <f t="shared" si="27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180</v>
      </c>
      <c r="V251" s="32" t="s">
        <v>558</v>
      </c>
    </row>
    <row r="252" spans="1:22" ht="63.75" x14ac:dyDescent="0.25">
      <c r="A252" s="8">
        <f t="shared" si="24"/>
        <v>244</v>
      </c>
      <c r="B252" s="21" t="s">
        <v>177</v>
      </c>
      <c r="C252" s="16" t="s">
        <v>178</v>
      </c>
      <c r="D252" s="19">
        <v>29</v>
      </c>
      <c r="E252" s="16" t="str">
        <f>[4]Лист2!E250</f>
        <v>53.957702</v>
      </c>
      <c r="F252" s="16" t="str">
        <f>[4]Лист2!F250</f>
        <v>84.290503</v>
      </c>
      <c r="G252" s="23" t="str">
        <f t="shared" si="28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5"/>
        <v>Администрация Залесовского муниципального округа Алтайского края</v>
      </c>
      <c r="N252" s="11">
        <f t="shared" si="26"/>
        <v>1212200031120</v>
      </c>
      <c r="O252" s="10" t="str">
        <f t="shared" si="27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180</v>
      </c>
      <c r="V252" s="32" t="s">
        <v>558</v>
      </c>
    </row>
    <row r="253" spans="1:22" ht="63.75" x14ac:dyDescent="0.25">
      <c r="A253" s="8">
        <f t="shared" si="24"/>
        <v>245</v>
      </c>
      <c r="B253" s="21" t="s">
        <v>177</v>
      </c>
      <c r="C253" s="16" t="s">
        <v>181</v>
      </c>
      <c r="D253" s="19">
        <v>12</v>
      </c>
      <c r="E253" s="16" t="str">
        <f>[4]Лист2!E251</f>
        <v>53.960671</v>
      </c>
      <c r="F253" s="16" t="str">
        <f>[4]Лист2!F251</f>
        <v>84.303350</v>
      </c>
      <c r="G253" s="23" t="str">
        <f t="shared" si="28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5"/>
        <v>Администрация Залесовского муниципального округа Алтайского края</v>
      </c>
      <c r="N253" s="11">
        <f t="shared" si="26"/>
        <v>1212200031120</v>
      </c>
      <c r="O253" s="10" t="str">
        <f t="shared" si="27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182</v>
      </c>
      <c r="V253" s="32" t="s">
        <v>558</v>
      </c>
    </row>
    <row r="254" spans="1:22" ht="63.75" x14ac:dyDescent="0.25">
      <c r="A254" s="8">
        <f t="shared" si="24"/>
        <v>246</v>
      </c>
      <c r="B254" s="21" t="s">
        <v>177</v>
      </c>
      <c r="C254" s="16" t="s">
        <v>183</v>
      </c>
      <c r="D254" s="19">
        <v>20</v>
      </c>
      <c r="E254" s="16" t="str">
        <f>[4]Лист2!E252</f>
        <v>53.953138</v>
      </c>
      <c r="F254" s="16" t="str">
        <f>[4]Лист2!F252</f>
        <v>84.298867</v>
      </c>
      <c r="G254" s="23" t="str">
        <f t="shared" si="28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5"/>
        <v>Администрация Залесовского муниципального округа Алтайского края</v>
      </c>
      <c r="N254" s="11">
        <f t="shared" si="26"/>
        <v>1212200031120</v>
      </c>
      <c r="O254" s="10" t="str">
        <f t="shared" si="27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184</v>
      </c>
      <c r="V254" s="32" t="s">
        <v>558</v>
      </c>
    </row>
    <row r="255" spans="1:22" ht="63.75" x14ac:dyDescent="0.25">
      <c r="A255" s="8">
        <f t="shared" si="24"/>
        <v>247</v>
      </c>
      <c r="B255" s="21" t="s">
        <v>177</v>
      </c>
      <c r="C255" s="16" t="s">
        <v>185</v>
      </c>
      <c r="D255" s="19">
        <v>30</v>
      </c>
      <c r="E255" s="16" t="str">
        <f>[4]Лист2!E253</f>
        <v>53.956057</v>
      </c>
      <c r="F255" s="16" t="str">
        <f>[4]Лист2!F253</f>
        <v>84.274802</v>
      </c>
      <c r="G255" s="23" t="str">
        <f t="shared" si="28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5"/>
        <v>Администрация Залесовского муниципального округа Алтайского края</v>
      </c>
      <c r="N255" s="11">
        <f t="shared" si="26"/>
        <v>1212200031120</v>
      </c>
      <c r="O255" s="10" t="str">
        <f t="shared" si="27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186</v>
      </c>
      <c r="V255" s="32" t="s">
        <v>558</v>
      </c>
    </row>
    <row r="256" spans="1:22" ht="63.75" x14ac:dyDescent="0.25">
      <c r="A256" s="8">
        <f t="shared" si="24"/>
        <v>248</v>
      </c>
      <c r="B256" s="21" t="s">
        <v>177</v>
      </c>
      <c r="C256" s="16" t="s">
        <v>125</v>
      </c>
      <c r="D256" s="19" t="s">
        <v>187</v>
      </c>
      <c r="E256" s="16" t="str">
        <f>[4]Лист2!E254</f>
        <v>53.952814</v>
      </c>
      <c r="F256" s="16" t="str">
        <f>[4]Лист2!F254</f>
        <v>84.287189</v>
      </c>
      <c r="G256" s="23" t="str">
        <f t="shared" si="28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5"/>
        <v>Администрация Залесовского муниципального округа Алтайского края</v>
      </c>
      <c r="N256" s="11">
        <f t="shared" si="26"/>
        <v>1212200031120</v>
      </c>
      <c r="O256" s="10" t="str">
        <f t="shared" si="27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126</v>
      </c>
      <c r="V256" s="32" t="s">
        <v>558</v>
      </c>
    </row>
    <row r="257" spans="1:22" ht="63.75" x14ac:dyDescent="0.25">
      <c r="A257" s="8">
        <f t="shared" si="24"/>
        <v>249</v>
      </c>
      <c r="B257" s="21" t="s">
        <v>177</v>
      </c>
      <c r="C257" s="16" t="s">
        <v>125</v>
      </c>
      <c r="D257" s="19" t="s">
        <v>519</v>
      </c>
      <c r="E257" s="16" t="str">
        <f>[4]Лист2!E255</f>
        <v>54.953763</v>
      </c>
      <c r="F257" s="16" t="str">
        <f>[4]Лист2!F255</f>
        <v>84.290235</v>
      </c>
      <c r="G257" s="23" t="str">
        <f t="shared" si="28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5"/>
        <v>Администрация Залесовского муниципального округа Алтайского края</v>
      </c>
      <c r="N257" s="11">
        <f t="shared" si="26"/>
        <v>1212200031120</v>
      </c>
      <c r="O257" s="10" t="str">
        <f t="shared" si="27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126</v>
      </c>
      <c r="V257" s="32" t="s">
        <v>558</v>
      </c>
    </row>
    <row r="258" spans="1:22" ht="63.75" x14ac:dyDescent="0.25">
      <c r="A258" s="8">
        <f t="shared" si="24"/>
        <v>250</v>
      </c>
      <c r="B258" s="21" t="s">
        <v>177</v>
      </c>
      <c r="C258" s="41" t="s">
        <v>181</v>
      </c>
      <c r="D258" s="19">
        <v>1</v>
      </c>
      <c r="E258" s="16" t="str">
        <f>[4]Лист2!E256</f>
        <v>53.957172</v>
      </c>
      <c r="F258" s="16" t="str">
        <f>[4]Лист2!F256</f>
        <v>84.301117</v>
      </c>
      <c r="G258" s="23" t="str">
        <f t="shared" si="28"/>
        <v>грунт</v>
      </c>
      <c r="H258" s="19">
        <v>4</v>
      </c>
      <c r="I258" s="19">
        <v>1</v>
      </c>
      <c r="J258" s="19">
        <v>0.8</v>
      </c>
      <c r="K258" s="16"/>
      <c r="L258" s="16"/>
      <c r="M258" s="10" t="str">
        <f t="shared" si="25"/>
        <v>Администрация Залесовского муниципального округа Алтайского края</v>
      </c>
      <c r="N258" s="11">
        <f t="shared" si="26"/>
        <v>1212200031120</v>
      </c>
      <c r="O258" s="10" t="str">
        <f t="shared" si="27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0" t="s">
        <v>182</v>
      </c>
      <c r="V258" s="32" t="s">
        <v>558</v>
      </c>
    </row>
    <row r="259" spans="1:22" ht="63.75" x14ac:dyDescent="0.25">
      <c r="A259" s="8">
        <f t="shared" si="24"/>
        <v>251</v>
      </c>
      <c r="B259" s="21" t="s">
        <v>177</v>
      </c>
      <c r="C259" s="41" t="s">
        <v>61</v>
      </c>
      <c r="D259" s="19">
        <v>13</v>
      </c>
      <c r="E259" s="16" t="str">
        <f>[4]Лист2!E257</f>
        <v>54.949725</v>
      </c>
      <c r="F259" s="16" t="str">
        <f>[4]Лист2!F257</f>
        <v>84.268783</v>
      </c>
      <c r="G259" s="23" t="str">
        <f t="shared" si="28"/>
        <v>грунт</v>
      </c>
      <c r="H259" s="19">
        <v>4</v>
      </c>
      <c r="I259" s="19">
        <v>1</v>
      </c>
      <c r="J259" s="19">
        <v>0.8</v>
      </c>
      <c r="K259" s="16"/>
      <c r="L259" s="16"/>
      <c r="M259" s="10" t="str">
        <f t="shared" si="25"/>
        <v>Администрация Залесовского муниципального округа Алтайского края</v>
      </c>
      <c r="N259" s="11">
        <f t="shared" si="26"/>
        <v>1212200031120</v>
      </c>
      <c r="O259" s="10" t="str">
        <f t="shared" si="27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0" t="s">
        <v>62</v>
      </c>
      <c r="V259" s="32" t="s">
        <v>558</v>
      </c>
    </row>
    <row r="260" spans="1:22" ht="63.75" x14ac:dyDescent="0.25">
      <c r="A260" s="8">
        <f t="shared" si="24"/>
        <v>252</v>
      </c>
      <c r="B260" s="21" t="s">
        <v>177</v>
      </c>
      <c r="C260" s="41" t="s">
        <v>178</v>
      </c>
      <c r="D260" s="19">
        <v>41</v>
      </c>
      <c r="E260" s="16" t="str">
        <f>[4]Лист2!E258</f>
        <v>53.955943</v>
      </c>
      <c r="F260" s="16" t="str">
        <f>[4]Лист2!F258</f>
        <v>84.294579</v>
      </c>
      <c r="G260" s="23" t="str">
        <f t="shared" si="28"/>
        <v>грунт</v>
      </c>
      <c r="H260" s="19">
        <v>4</v>
      </c>
      <c r="I260" s="19">
        <v>1</v>
      </c>
      <c r="J260" s="19">
        <v>0.8</v>
      </c>
      <c r="K260" s="16"/>
      <c r="L260" s="16"/>
      <c r="M260" s="10" t="str">
        <f t="shared" si="25"/>
        <v>Администрация Залесовского муниципального округа Алтайского края</v>
      </c>
      <c r="N260" s="11">
        <f t="shared" si="26"/>
        <v>1212200031120</v>
      </c>
      <c r="O260" s="10" t="str">
        <f t="shared" si="27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180</v>
      </c>
      <c r="V260" s="32" t="s">
        <v>558</v>
      </c>
    </row>
    <row r="261" spans="1:22" ht="64.5" thickBot="1" x14ac:dyDescent="0.3">
      <c r="A261" s="8">
        <f t="shared" si="24"/>
        <v>253</v>
      </c>
      <c r="B261" s="21" t="s">
        <v>177</v>
      </c>
      <c r="C261" s="34" t="s">
        <v>185</v>
      </c>
      <c r="D261" s="19">
        <v>4</v>
      </c>
      <c r="E261" s="16" t="s">
        <v>586</v>
      </c>
      <c r="F261" s="16" t="s">
        <v>587</v>
      </c>
      <c r="G261" s="23" t="str">
        <f t="shared" si="28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5"/>
        <v>Администрация Залесовского муниципального округа Алтайского края</v>
      </c>
      <c r="N261" s="11">
        <f t="shared" si="26"/>
        <v>1212200031120</v>
      </c>
      <c r="O261" s="10" t="str">
        <f t="shared" si="27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4" t="s">
        <v>186</v>
      </c>
      <c r="V261" s="66" t="s">
        <v>603</v>
      </c>
    </row>
    <row r="262" spans="1:22" ht="64.5" thickBot="1" x14ac:dyDescent="0.3">
      <c r="A262" s="8">
        <f t="shared" si="24"/>
        <v>254</v>
      </c>
      <c r="B262" s="21" t="s">
        <v>177</v>
      </c>
      <c r="C262" s="34" t="s">
        <v>185</v>
      </c>
      <c r="D262" s="19">
        <v>18</v>
      </c>
      <c r="E262" s="16" t="s">
        <v>588</v>
      </c>
      <c r="F262" s="16" t="s">
        <v>589</v>
      </c>
      <c r="G262" s="23" t="str">
        <f t="shared" si="28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5"/>
        <v>Администрация Залесовского муниципального округа Алтайского края</v>
      </c>
      <c r="N262" s="11">
        <f t="shared" si="26"/>
        <v>1212200031120</v>
      </c>
      <c r="O262" s="10" t="str">
        <f t="shared" si="27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186</v>
      </c>
      <c r="V262" s="66" t="s">
        <v>603</v>
      </c>
    </row>
    <row r="263" spans="1:22" ht="64.5" thickBot="1" x14ac:dyDescent="0.3">
      <c r="A263" s="8">
        <f t="shared" si="24"/>
        <v>255</v>
      </c>
      <c r="B263" s="21" t="s">
        <v>177</v>
      </c>
      <c r="C263" s="34" t="s">
        <v>178</v>
      </c>
      <c r="D263" s="19">
        <v>2</v>
      </c>
      <c r="E263" s="16" t="str">
        <f>[4]Лист2!E261</f>
        <v>53.951467</v>
      </c>
      <c r="F263" s="16" t="str">
        <f>[4]Лист2!F261</f>
        <v>84.275059</v>
      </c>
      <c r="G263" s="23" t="str">
        <f t="shared" si="28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5"/>
        <v>Администрация Залесовского муниципального округа Алтайского края</v>
      </c>
      <c r="N263" s="11">
        <f t="shared" si="26"/>
        <v>1212200031120</v>
      </c>
      <c r="O263" s="10" t="str">
        <f t="shared" si="27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180</v>
      </c>
      <c r="V263" s="66" t="s">
        <v>603</v>
      </c>
    </row>
    <row r="264" spans="1:22" ht="64.5" thickBot="1" x14ac:dyDescent="0.3">
      <c r="A264" s="8">
        <f t="shared" si="24"/>
        <v>256</v>
      </c>
      <c r="B264" s="21" t="s">
        <v>177</v>
      </c>
      <c r="C264" s="34" t="s">
        <v>178</v>
      </c>
      <c r="D264" s="19">
        <v>11</v>
      </c>
      <c r="E264" s="16" t="str">
        <f>[4]Лист2!E262</f>
        <v>53.956631</v>
      </c>
      <c r="F264" s="16" t="str">
        <f>[4]Лист2!F262</f>
        <v>84.286518</v>
      </c>
      <c r="G264" s="23" t="str">
        <f t="shared" si="28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5"/>
        <v>Администрация Залесовского муниципального округа Алтайского края</v>
      </c>
      <c r="N264" s="11">
        <f t="shared" si="26"/>
        <v>1212200031120</v>
      </c>
      <c r="O264" s="10" t="str">
        <f t="shared" si="27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180</v>
      </c>
      <c r="V264" s="66" t="s">
        <v>603</v>
      </c>
    </row>
    <row r="265" spans="1:22" ht="64.5" thickBot="1" x14ac:dyDescent="0.3">
      <c r="A265" s="8">
        <f t="shared" si="24"/>
        <v>257</v>
      </c>
      <c r="B265" s="21" t="s">
        <v>177</v>
      </c>
      <c r="C265" s="34" t="s">
        <v>178</v>
      </c>
      <c r="D265" s="19" t="s">
        <v>520</v>
      </c>
      <c r="E265" s="16" t="str">
        <f>[4]Лист2!E263</f>
        <v>53.957972</v>
      </c>
      <c r="F265" s="16" t="str">
        <f>[4]Лист2!F263</f>
        <v>84.287247</v>
      </c>
      <c r="G265" s="23" t="str">
        <f t="shared" si="28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5"/>
        <v>Администрация Залесовского муниципального округа Алтайского края</v>
      </c>
      <c r="N265" s="11">
        <f t="shared" si="26"/>
        <v>1212200031120</v>
      </c>
      <c r="O265" s="10" t="str">
        <f t="shared" si="27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180</v>
      </c>
      <c r="V265" s="66" t="s">
        <v>603</v>
      </c>
    </row>
    <row r="266" spans="1:22" ht="64.5" thickBot="1" x14ac:dyDescent="0.3">
      <c r="A266" s="8">
        <f t="shared" si="24"/>
        <v>258</v>
      </c>
      <c r="B266" s="21" t="s">
        <v>177</v>
      </c>
      <c r="C266" s="34" t="s">
        <v>125</v>
      </c>
      <c r="D266" s="19">
        <v>2</v>
      </c>
      <c r="E266" s="16" t="s">
        <v>590</v>
      </c>
      <c r="F266" s="16" t="s">
        <v>591</v>
      </c>
      <c r="G266" s="23" t="str">
        <f t="shared" si="28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5"/>
        <v>Администрация Залесовского муниципального округа Алтайского края</v>
      </c>
      <c r="N266" s="11">
        <f t="shared" si="26"/>
        <v>1212200031120</v>
      </c>
      <c r="O266" s="10" t="str">
        <f t="shared" si="27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126</v>
      </c>
      <c r="V266" s="66" t="s">
        <v>603</v>
      </c>
    </row>
    <row r="267" spans="1:22" ht="64.5" thickBot="1" x14ac:dyDescent="0.3">
      <c r="A267" s="8">
        <f t="shared" si="24"/>
        <v>259</v>
      </c>
      <c r="B267" s="21" t="s">
        <v>177</v>
      </c>
      <c r="C267" s="34" t="s">
        <v>125</v>
      </c>
      <c r="D267" s="19">
        <v>12</v>
      </c>
      <c r="E267" s="16" t="str">
        <f>[4]Лист2!E265</f>
        <v>53.950819</v>
      </c>
      <c r="F267" s="16" t="str">
        <f>[4]Лист2!F265</f>
        <v>84.283800</v>
      </c>
      <c r="G267" s="23" t="str">
        <f t="shared" si="28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5"/>
        <v>Администрация Залесовского муниципального округа Алтайского края</v>
      </c>
      <c r="N267" s="11">
        <f t="shared" si="26"/>
        <v>1212200031120</v>
      </c>
      <c r="O267" s="10" t="str">
        <f t="shared" si="27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126</v>
      </c>
      <c r="V267" s="66" t="s">
        <v>603</v>
      </c>
    </row>
    <row r="268" spans="1:22" ht="64.5" thickBot="1" x14ac:dyDescent="0.3">
      <c r="A268" s="8">
        <f t="shared" ref="A268:A334" si="29">A267+1</f>
        <v>260</v>
      </c>
      <c r="B268" s="21" t="s">
        <v>177</v>
      </c>
      <c r="C268" s="34" t="s">
        <v>181</v>
      </c>
      <c r="D268" s="19" t="s">
        <v>521</v>
      </c>
      <c r="E268" s="16" t="str">
        <f>[4]Лист2!E266</f>
        <v>53.959786</v>
      </c>
      <c r="F268" s="16" t="str">
        <f>[4]Лист2!F266</f>
        <v>84.304493</v>
      </c>
      <c r="G268" s="23" t="str">
        <f t="shared" si="28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5"/>
        <v>Администрация Залесовского муниципального округа Алтайского края</v>
      </c>
      <c r="N268" s="11">
        <f t="shared" si="26"/>
        <v>1212200031120</v>
      </c>
      <c r="O268" s="10" t="str">
        <f t="shared" si="27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182</v>
      </c>
      <c r="V268" s="66" t="s">
        <v>603</v>
      </c>
    </row>
    <row r="269" spans="1:22" ht="64.5" thickBot="1" x14ac:dyDescent="0.3">
      <c r="A269" s="8">
        <f t="shared" si="29"/>
        <v>261</v>
      </c>
      <c r="B269" s="21" t="s">
        <v>177</v>
      </c>
      <c r="C269" s="34" t="s">
        <v>594</v>
      </c>
      <c r="D269" s="19">
        <v>19</v>
      </c>
      <c r="E269" s="16" t="s">
        <v>595</v>
      </c>
      <c r="F269" s="16" t="s">
        <v>596</v>
      </c>
      <c r="G269" s="23" t="str">
        <f t="shared" si="28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5"/>
        <v>Администрация Залесовского муниципального округа Алтайского края</v>
      </c>
      <c r="N269" s="11">
        <f t="shared" si="26"/>
        <v>1212200031120</v>
      </c>
      <c r="O269" s="10" t="str">
        <f t="shared" si="27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177</v>
      </c>
      <c r="U269" s="60" t="s">
        <v>182</v>
      </c>
      <c r="V269" s="66" t="s">
        <v>603</v>
      </c>
    </row>
    <row r="270" spans="1:22" ht="64.5" thickBot="1" x14ac:dyDescent="0.3">
      <c r="A270" s="8">
        <f t="shared" si="29"/>
        <v>262</v>
      </c>
      <c r="B270" s="21" t="s">
        <v>177</v>
      </c>
      <c r="C270" s="34" t="s">
        <v>67</v>
      </c>
      <c r="D270" s="19">
        <v>4</v>
      </c>
      <c r="E270" s="16" t="str">
        <f>[4]Лист2!E268</f>
        <v>53.951392</v>
      </c>
      <c r="F270" s="16" t="str">
        <f>[4]Лист2!F268</f>
        <v>84.296001</v>
      </c>
      <c r="G270" s="23" t="str">
        <f t="shared" si="28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5"/>
        <v>Администрация Залесовского муниципального округа Алтайского края</v>
      </c>
      <c r="N270" s="11">
        <f t="shared" si="26"/>
        <v>1212200031120</v>
      </c>
      <c r="O270" s="10" t="str">
        <f t="shared" si="27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177</v>
      </c>
      <c r="U270" s="60" t="s">
        <v>68</v>
      </c>
      <c r="V270" s="66" t="s">
        <v>603</v>
      </c>
    </row>
    <row r="271" spans="1:22" ht="64.5" thickBot="1" x14ac:dyDescent="0.3">
      <c r="A271" s="8">
        <f t="shared" si="29"/>
        <v>263</v>
      </c>
      <c r="B271" s="21" t="s">
        <v>177</v>
      </c>
      <c r="C271" s="34" t="s">
        <v>125</v>
      </c>
      <c r="D271" s="19">
        <v>34</v>
      </c>
      <c r="E271" s="16" t="s">
        <v>592</v>
      </c>
      <c r="F271" s="16" t="s">
        <v>593</v>
      </c>
      <c r="G271" s="23" t="str">
        <f t="shared" si="28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5"/>
        <v>Администрация Залесовского муниципального округа Алтайского края</v>
      </c>
      <c r="N271" s="11">
        <f t="shared" si="26"/>
        <v>1212200031120</v>
      </c>
      <c r="O271" s="10" t="str">
        <f t="shared" si="27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177</v>
      </c>
      <c r="U271" s="60" t="s">
        <v>126</v>
      </c>
      <c r="V271" s="66" t="s">
        <v>603</v>
      </c>
    </row>
    <row r="272" spans="1:22" ht="64.5" thickBot="1" x14ac:dyDescent="0.3">
      <c r="A272" s="8">
        <f t="shared" si="29"/>
        <v>264</v>
      </c>
      <c r="B272" s="21" t="s">
        <v>188</v>
      </c>
      <c r="C272" s="34" t="s">
        <v>537</v>
      </c>
      <c r="D272" s="19" t="s">
        <v>189</v>
      </c>
      <c r="E272" s="16" t="str">
        <f>[3]Лист2!E270</f>
        <v>54.127381</v>
      </c>
      <c r="F272" s="16" t="str">
        <f>[3]Лист2!F270</f>
        <v>84.269591</v>
      </c>
      <c r="G272" s="23" t="str">
        <f t="shared" si="28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5"/>
        <v>Администрация Залесовского муниципального округа Алтайского края</v>
      </c>
      <c r="N272" s="11">
        <f t="shared" si="26"/>
        <v>1212200031120</v>
      </c>
      <c r="O272" s="10" t="str">
        <f t="shared" si="27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537</v>
      </c>
      <c r="V272" s="32" t="s">
        <v>558</v>
      </c>
    </row>
    <row r="273" spans="1:22" ht="64.5" thickBot="1" x14ac:dyDescent="0.3">
      <c r="A273" s="8">
        <f t="shared" si="29"/>
        <v>265</v>
      </c>
      <c r="B273" s="16" t="s">
        <v>188</v>
      </c>
      <c r="C273" s="34" t="s">
        <v>190</v>
      </c>
      <c r="D273" s="19">
        <v>10</v>
      </c>
      <c r="E273" s="16" t="str">
        <f>[3]Лист2!E271</f>
        <v>54.128758</v>
      </c>
      <c r="F273" s="16" t="str">
        <f>[3]Лист2!F271</f>
        <v>84.263186</v>
      </c>
      <c r="G273" s="23" t="str">
        <f t="shared" si="28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5"/>
        <v>Администрация Залесовского муниципального округа Алтайского края</v>
      </c>
      <c r="N273" s="11">
        <f t="shared" si="26"/>
        <v>1212200031120</v>
      </c>
      <c r="O273" s="10" t="str">
        <f t="shared" si="27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4" t="s">
        <v>152</v>
      </c>
      <c r="V273" s="32" t="s">
        <v>558</v>
      </c>
    </row>
    <row r="274" spans="1:22" ht="64.5" thickBot="1" x14ac:dyDescent="0.3">
      <c r="A274" s="8">
        <f t="shared" si="29"/>
        <v>266</v>
      </c>
      <c r="B274" s="16" t="s">
        <v>188</v>
      </c>
      <c r="C274" s="34" t="s">
        <v>191</v>
      </c>
      <c r="D274" s="19">
        <v>17</v>
      </c>
      <c r="E274" s="16" t="str">
        <f>[3]Лист2!E272</f>
        <v>54.127038</v>
      </c>
      <c r="F274" s="16" t="str">
        <f>[3]Лист2!F272</f>
        <v>84.266295</v>
      </c>
      <c r="G274" s="23" t="str">
        <f t="shared" si="28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5"/>
        <v>Администрация Залесовского муниципального округа Алтайского края</v>
      </c>
      <c r="N274" s="11">
        <f t="shared" si="26"/>
        <v>1212200031120</v>
      </c>
      <c r="O274" s="10" t="str">
        <f t="shared" si="27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126</v>
      </c>
      <c r="V274" s="32" t="s">
        <v>558</v>
      </c>
    </row>
    <row r="275" spans="1:22" ht="64.5" thickBot="1" x14ac:dyDescent="0.3">
      <c r="A275" s="8">
        <f t="shared" si="29"/>
        <v>267</v>
      </c>
      <c r="B275" s="16" t="s">
        <v>188</v>
      </c>
      <c r="C275" s="34" t="s">
        <v>104</v>
      </c>
      <c r="D275" s="19">
        <v>11</v>
      </c>
      <c r="E275" s="16" t="str">
        <f>[3]Лист2!E273</f>
        <v>54.127080</v>
      </c>
      <c r="F275" s="16" t="str">
        <f>[3]Лист2!F273</f>
        <v>84.262279</v>
      </c>
      <c r="G275" s="23" t="str">
        <f t="shared" si="28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5"/>
        <v>Администрация Залесовского муниципального округа Алтайского края</v>
      </c>
      <c r="N275" s="11">
        <f t="shared" si="26"/>
        <v>1212200031120</v>
      </c>
      <c r="O275" s="10" t="str">
        <f t="shared" si="27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105</v>
      </c>
      <c r="V275" s="32" t="s">
        <v>582</v>
      </c>
    </row>
    <row r="276" spans="1:22" ht="64.5" thickBot="1" x14ac:dyDescent="0.3">
      <c r="A276" s="8">
        <f t="shared" si="29"/>
        <v>268</v>
      </c>
      <c r="B276" s="16" t="s">
        <v>188</v>
      </c>
      <c r="C276" s="34" t="s">
        <v>192</v>
      </c>
      <c r="D276" s="19">
        <v>10</v>
      </c>
      <c r="E276" s="16" t="str">
        <f>[3]Лист2!E274</f>
        <v>54.127470</v>
      </c>
      <c r="F276" s="16" t="str">
        <f>[3]Лист2!F274</f>
        <v>84.262441</v>
      </c>
      <c r="G276" s="23" t="str">
        <f t="shared" si="28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5"/>
        <v>Администрация Залесовского муниципального округа Алтайского края</v>
      </c>
      <c r="N276" s="11">
        <f t="shared" si="26"/>
        <v>1212200031120</v>
      </c>
      <c r="O276" s="10" t="str">
        <f t="shared" si="27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538</v>
      </c>
      <c r="V276" s="32" t="s">
        <v>582</v>
      </c>
    </row>
    <row r="277" spans="1:22" ht="64.5" thickBot="1" x14ac:dyDescent="0.3">
      <c r="A277" s="8">
        <f t="shared" si="29"/>
        <v>269</v>
      </c>
      <c r="B277" s="16" t="s">
        <v>188</v>
      </c>
      <c r="C277" s="34" t="s">
        <v>100</v>
      </c>
      <c r="D277" s="19">
        <v>11</v>
      </c>
      <c r="E277" s="16" t="str">
        <f>[3]Лист2!E275</f>
        <v>54.127470</v>
      </c>
      <c r="F277" s="16" t="str">
        <f>[3]Лист2!F275</f>
        <v>84.262441</v>
      </c>
      <c r="G277" s="23" t="str">
        <f t="shared" si="28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5"/>
        <v>Администрация Залесовского муниципального округа Алтайского края</v>
      </c>
      <c r="N277" s="11">
        <f t="shared" si="26"/>
        <v>1212200031120</v>
      </c>
      <c r="O277" s="10" t="str">
        <f t="shared" si="27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103</v>
      </c>
      <c r="V277" s="32" t="s">
        <v>558</v>
      </c>
    </row>
    <row r="278" spans="1:22" ht="64.5" thickBot="1" x14ac:dyDescent="0.3">
      <c r="A278" s="8">
        <f t="shared" si="29"/>
        <v>270</v>
      </c>
      <c r="B278" s="16" t="s">
        <v>188</v>
      </c>
      <c r="C278" s="34" t="s">
        <v>193</v>
      </c>
      <c r="D278" s="19" t="s">
        <v>583</v>
      </c>
      <c r="E278" s="16" t="str">
        <f>[3]Лист2!E276</f>
        <v>54.127344</v>
      </c>
      <c r="F278" s="16" t="str">
        <f>[3]Лист2!F276</f>
        <v>84.250978</v>
      </c>
      <c r="G278" s="23" t="str">
        <f t="shared" si="28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5"/>
        <v>Администрация Залесовского муниципального округа Алтайского края</v>
      </c>
      <c r="N278" s="11">
        <f t="shared" si="26"/>
        <v>1212200031120</v>
      </c>
      <c r="O278" s="10" t="str">
        <f t="shared" si="27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107</v>
      </c>
      <c r="V278" s="32" t="s">
        <v>582</v>
      </c>
    </row>
    <row r="279" spans="1:22" ht="64.5" thickBot="1" x14ac:dyDescent="0.3">
      <c r="A279" s="8">
        <f t="shared" si="29"/>
        <v>271</v>
      </c>
      <c r="B279" s="16" t="s">
        <v>188</v>
      </c>
      <c r="C279" s="34" t="s">
        <v>94</v>
      </c>
      <c r="D279" s="19">
        <v>8</v>
      </c>
      <c r="E279" s="16" t="s">
        <v>584</v>
      </c>
      <c r="F279" s="16" t="s">
        <v>585</v>
      </c>
      <c r="G279" s="23" t="str">
        <f t="shared" si="28"/>
        <v>грунт</v>
      </c>
      <c r="H279" s="19">
        <v>4</v>
      </c>
      <c r="I279" s="19">
        <v>1</v>
      </c>
      <c r="J279" s="19">
        <v>0.8</v>
      </c>
      <c r="K279" s="19"/>
      <c r="L279" s="19"/>
      <c r="M279" s="10" t="str">
        <f t="shared" si="25"/>
        <v>Администрация Залесовского муниципального округа Алтайского края</v>
      </c>
      <c r="N279" s="11">
        <f t="shared" si="26"/>
        <v>1212200031120</v>
      </c>
      <c r="O279" s="10" t="str">
        <f t="shared" si="27"/>
        <v>659220, Алтайский край Залесовкий район с. Залесово, ул. Партизанская, 26</v>
      </c>
      <c r="P279" s="16"/>
      <c r="Q279" s="16"/>
      <c r="R279" s="16"/>
      <c r="S279" s="16"/>
      <c r="T279" s="16" t="s">
        <v>188</v>
      </c>
      <c r="U279" s="60" t="s">
        <v>95</v>
      </c>
      <c r="V279" s="32" t="s">
        <v>582</v>
      </c>
    </row>
    <row r="280" spans="1:22" ht="64.5" thickBot="1" x14ac:dyDescent="0.3">
      <c r="A280" s="8">
        <f t="shared" si="29"/>
        <v>272</v>
      </c>
      <c r="B280" s="16" t="s">
        <v>188</v>
      </c>
      <c r="C280" s="34" t="s">
        <v>194</v>
      </c>
      <c r="D280" s="19">
        <v>24</v>
      </c>
      <c r="E280" s="16" t="str">
        <f>[3]Лист2!E278</f>
        <v>54.134593</v>
      </c>
      <c r="F280" s="16" t="str">
        <f>[3]Лист2!F278</f>
        <v>84.251275</v>
      </c>
      <c r="G280" s="23" t="str">
        <f t="shared" si="28"/>
        <v>грунт</v>
      </c>
      <c r="H280" s="19">
        <v>4</v>
      </c>
      <c r="I280" s="19">
        <v>1</v>
      </c>
      <c r="J280" s="19">
        <v>0.8</v>
      </c>
      <c r="K280" s="19"/>
      <c r="L280" s="19"/>
      <c r="M280" s="10" t="str">
        <f t="shared" si="25"/>
        <v>Администрация Залесовского муниципального округа Алтайского края</v>
      </c>
      <c r="N280" s="11">
        <f t="shared" si="26"/>
        <v>1212200031120</v>
      </c>
      <c r="O280" s="10" t="str">
        <f t="shared" si="27"/>
        <v>659220, Алтайский край Залесовкий район с. Залесово, ул. Партизанская, 26</v>
      </c>
      <c r="P280" s="16"/>
      <c r="Q280" s="16"/>
      <c r="R280" s="16"/>
      <c r="S280" s="16"/>
      <c r="T280" s="16" t="s">
        <v>188</v>
      </c>
      <c r="U280" s="60" t="s">
        <v>539</v>
      </c>
      <c r="V280" s="32" t="s">
        <v>582</v>
      </c>
    </row>
    <row r="281" spans="1:22" ht="63.75" x14ac:dyDescent="0.25">
      <c r="A281" s="8">
        <f t="shared" si="29"/>
        <v>273</v>
      </c>
      <c r="B281" s="16" t="s">
        <v>188</v>
      </c>
      <c r="C281" s="35" t="s">
        <v>195</v>
      </c>
      <c r="D281" s="19">
        <v>23</v>
      </c>
      <c r="E281" s="16" t="str">
        <f>[3]Лист2!E279</f>
        <v>54.136381</v>
      </c>
      <c r="F281" s="16" t="str">
        <f>[3]Лист2!F279</f>
        <v>84.247026</v>
      </c>
      <c r="G281" s="23" t="str">
        <f t="shared" si="28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5"/>
        <v>Администрация Залесовского муниципального округа Алтайского края</v>
      </c>
      <c r="N281" s="11">
        <f t="shared" si="26"/>
        <v>1212200031120</v>
      </c>
      <c r="O281" s="10" t="str">
        <f t="shared" si="27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188</v>
      </c>
      <c r="U281" s="60" t="s">
        <v>76</v>
      </c>
      <c r="V281" s="32" t="s">
        <v>582</v>
      </c>
    </row>
    <row r="282" spans="1:22" ht="63.75" x14ac:dyDescent="0.25">
      <c r="A282" s="8">
        <f t="shared" si="29"/>
        <v>274</v>
      </c>
      <c r="B282" s="16" t="s">
        <v>188</v>
      </c>
      <c r="C282" s="36" t="s">
        <v>196</v>
      </c>
      <c r="D282" s="24">
        <v>11</v>
      </c>
      <c r="E282" s="22" t="str">
        <f>[3]Лист2!E280</f>
        <v>54.127470</v>
      </c>
      <c r="F282" s="22" t="str">
        <f>[3]Лист2!F280</f>
        <v>84.262441</v>
      </c>
      <c r="G282" s="23" t="str">
        <f t="shared" si="28"/>
        <v>грунт</v>
      </c>
      <c r="H282" s="24">
        <v>4</v>
      </c>
      <c r="I282" s="24">
        <v>1</v>
      </c>
      <c r="J282" s="24">
        <v>0.8</v>
      </c>
      <c r="K282" s="19"/>
      <c r="L282" s="19"/>
      <c r="M282" s="10" t="str">
        <f t="shared" si="25"/>
        <v>Администрация Залесовского муниципального округа Алтайского края</v>
      </c>
      <c r="N282" s="11">
        <f t="shared" si="26"/>
        <v>1212200031120</v>
      </c>
      <c r="O282" s="10" t="str">
        <f t="shared" si="27"/>
        <v>659220, Алтайский край Залесовкий район с. Залесово, ул. Партизанская, 26</v>
      </c>
      <c r="P282" s="22"/>
      <c r="Q282" s="22"/>
      <c r="R282" s="22"/>
      <c r="S282" s="22"/>
      <c r="T282" s="16" t="s">
        <v>188</v>
      </c>
      <c r="U282" s="62" t="s">
        <v>540</v>
      </c>
      <c r="V282" s="32" t="s">
        <v>582</v>
      </c>
    </row>
    <row r="283" spans="1:22" ht="64.5" thickBot="1" x14ac:dyDescent="0.3">
      <c r="A283" s="8">
        <f t="shared" si="29"/>
        <v>275</v>
      </c>
      <c r="B283" s="16" t="s">
        <v>188</v>
      </c>
      <c r="C283" s="36" t="s">
        <v>196</v>
      </c>
      <c r="D283" s="19">
        <v>16</v>
      </c>
      <c r="E283" s="16" t="str">
        <f>[3]Лист2!E281</f>
        <v>54.127470</v>
      </c>
      <c r="F283" s="16" t="str">
        <f>[3]Лист2!F281</f>
        <v>84.262441</v>
      </c>
      <c r="G283" s="23" t="str">
        <f t="shared" si="28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5"/>
        <v>Администрация Залесовского муниципального округа Алтайского края</v>
      </c>
      <c r="N283" s="11">
        <f t="shared" si="26"/>
        <v>1212200031120</v>
      </c>
      <c r="O283" s="10" t="str">
        <f t="shared" si="27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188</v>
      </c>
      <c r="U283" s="60" t="s">
        <v>540</v>
      </c>
      <c r="V283" s="32" t="s">
        <v>558</v>
      </c>
    </row>
    <row r="284" spans="1:22" ht="64.5" thickBot="1" x14ac:dyDescent="0.3">
      <c r="A284" s="8">
        <f t="shared" si="29"/>
        <v>276</v>
      </c>
      <c r="B284" s="16" t="s">
        <v>197</v>
      </c>
      <c r="C284" s="33" t="s">
        <v>200</v>
      </c>
      <c r="D284" s="37" t="s">
        <v>199</v>
      </c>
      <c r="E284" s="16" t="str">
        <f>[3]Лист2!E282</f>
        <v>54.093547</v>
      </c>
      <c r="F284" s="16" t="str">
        <f>[3]Лист2!F282</f>
        <v>84.313806</v>
      </c>
      <c r="G284" s="23" t="str">
        <f t="shared" si="28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5"/>
        <v>Администрация Залесовского муниципального округа Алтайского края</v>
      </c>
      <c r="N284" s="11">
        <f t="shared" si="26"/>
        <v>1212200031120</v>
      </c>
      <c r="O284" s="10" t="str">
        <f t="shared" si="27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541</v>
      </c>
      <c r="V284" s="32" t="s">
        <v>558</v>
      </c>
    </row>
    <row r="285" spans="1:22" ht="64.5" thickBot="1" x14ac:dyDescent="0.3">
      <c r="A285" s="8">
        <f t="shared" si="29"/>
        <v>277</v>
      </c>
      <c r="B285" s="16" t="s">
        <v>197</v>
      </c>
      <c r="C285" s="34" t="s">
        <v>201</v>
      </c>
      <c r="D285" s="37" t="s">
        <v>542</v>
      </c>
      <c r="E285" s="16" t="str">
        <f>[3]Лист2!E283</f>
        <v>54.094349</v>
      </c>
      <c r="F285" s="16" t="str">
        <f>[3]Лист2!F283</f>
        <v>84.304230</v>
      </c>
      <c r="G285" s="23" t="str">
        <f t="shared" si="28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5"/>
        <v>Администрация Залесовского муниципального округа Алтайского края</v>
      </c>
      <c r="N285" s="11">
        <f t="shared" si="26"/>
        <v>1212200031120</v>
      </c>
      <c r="O285" s="10" t="str">
        <f t="shared" si="27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543</v>
      </c>
      <c r="V285" s="32" t="s">
        <v>558</v>
      </c>
    </row>
    <row r="286" spans="1:22" ht="64.5" thickBot="1" x14ac:dyDescent="0.3">
      <c r="A286" s="8">
        <f t="shared" si="29"/>
        <v>278</v>
      </c>
      <c r="B286" s="16" t="s">
        <v>197</v>
      </c>
      <c r="C286" s="34" t="s">
        <v>190</v>
      </c>
      <c r="D286" s="19">
        <v>39</v>
      </c>
      <c r="E286" s="16" t="str">
        <f>[3]Лист2!E284</f>
        <v>54.103436</v>
      </c>
      <c r="F286" s="16" t="str">
        <f>[3]Лист2!F284</f>
        <v>84.304715</v>
      </c>
      <c r="G286" s="23" t="str">
        <f t="shared" si="28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5"/>
        <v>Администрация Залесовского муниципального округа Алтайского края</v>
      </c>
      <c r="N286" s="11">
        <f t="shared" si="26"/>
        <v>1212200031120</v>
      </c>
      <c r="O286" s="10" t="str">
        <f t="shared" si="27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558</v>
      </c>
    </row>
    <row r="287" spans="1:22" ht="64.5" thickBot="1" x14ac:dyDescent="0.3">
      <c r="A287" s="8">
        <f t="shared" si="29"/>
        <v>279</v>
      </c>
      <c r="B287" s="16" t="s">
        <v>197</v>
      </c>
      <c r="C287" s="34" t="s">
        <v>190</v>
      </c>
      <c r="D287" s="19">
        <v>23</v>
      </c>
      <c r="E287" s="16" t="str">
        <f>[3]Лист2!E285</f>
        <v>54.103436</v>
      </c>
      <c r="F287" s="16" t="str">
        <f>[3]Лист2!F285</f>
        <v>84.304715</v>
      </c>
      <c r="G287" s="23" t="str">
        <f t="shared" si="28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5"/>
        <v>Администрация Залесовского муниципального округа Алтайского края</v>
      </c>
      <c r="N287" s="11">
        <f t="shared" si="26"/>
        <v>1212200031120</v>
      </c>
      <c r="O287" s="10" t="str">
        <f t="shared" si="27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197</v>
      </c>
      <c r="U287" s="60" t="s">
        <v>152</v>
      </c>
      <c r="V287" s="32" t="s">
        <v>558</v>
      </c>
    </row>
    <row r="288" spans="1:22" ht="64.5" thickBot="1" x14ac:dyDescent="0.3">
      <c r="A288" s="8">
        <f t="shared" si="29"/>
        <v>280</v>
      </c>
      <c r="B288" s="16" t="s">
        <v>197</v>
      </c>
      <c r="C288" s="34" t="s">
        <v>190</v>
      </c>
      <c r="D288" s="37" t="s">
        <v>198</v>
      </c>
      <c r="E288" s="16" t="str">
        <f>[3]Лист2!E286</f>
        <v>54.103436</v>
      </c>
      <c r="F288" s="16" t="str">
        <f>[3]Лист2!F286</f>
        <v>84.304715</v>
      </c>
      <c r="G288" s="23" t="str">
        <f t="shared" si="28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5"/>
        <v>Администрация Залесовского муниципального округа Алтайского края</v>
      </c>
      <c r="N288" s="11">
        <f t="shared" si="26"/>
        <v>1212200031120</v>
      </c>
      <c r="O288" s="10" t="str">
        <f t="shared" si="27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197</v>
      </c>
      <c r="U288" s="60" t="s">
        <v>152</v>
      </c>
      <c r="V288" s="32" t="s">
        <v>558</v>
      </c>
    </row>
    <row r="289" spans="1:22" ht="64.5" thickBot="1" x14ac:dyDescent="0.3">
      <c r="A289" s="8">
        <f t="shared" si="29"/>
        <v>281</v>
      </c>
      <c r="B289" s="16" t="s">
        <v>197</v>
      </c>
      <c r="C289" s="34" t="s">
        <v>150</v>
      </c>
      <c r="D289" s="37" t="s">
        <v>535</v>
      </c>
      <c r="E289" s="16" t="str">
        <f>[3]Лист2!E287</f>
        <v>54.103436</v>
      </c>
      <c r="F289" s="16" t="str">
        <f>[3]Лист2!F287</f>
        <v>84.304715</v>
      </c>
      <c r="G289" s="23" t="str">
        <f t="shared" si="28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5"/>
        <v>Администрация Залесовского муниципального округа Алтайского края</v>
      </c>
      <c r="N289" s="11">
        <f t="shared" si="26"/>
        <v>1212200031120</v>
      </c>
      <c r="O289" s="10" t="str">
        <f t="shared" si="27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197</v>
      </c>
      <c r="U289" s="60" t="s">
        <v>152</v>
      </c>
      <c r="V289" s="32" t="s">
        <v>582</v>
      </c>
    </row>
    <row r="290" spans="1:22" ht="64.5" thickBot="1" x14ac:dyDescent="0.3">
      <c r="A290" s="8">
        <f t="shared" si="29"/>
        <v>282</v>
      </c>
      <c r="B290" s="16" t="s">
        <v>203</v>
      </c>
      <c r="C290" s="34" t="s">
        <v>82</v>
      </c>
      <c r="D290" s="19">
        <v>10</v>
      </c>
      <c r="E290" s="16" t="str">
        <f>[5]Лист2!E288</f>
        <v>54.029233</v>
      </c>
      <c r="F290" s="16" t="str">
        <f>[5]Лист2!F288</f>
        <v>85.008806</v>
      </c>
      <c r="G290" s="23" t="str">
        <f t="shared" si="28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5"/>
        <v>Администрация Залесовского муниципального округа Алтайского края</v>
      </c>
      <c r="N290" s="11">
        <f t="shared" si="26"/>
        <v>1212200031120</v>
      </c>
      <c r="O290" s="10" t="str">
        <f t="shared" si="27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83</v>
      </c>
      <c r="V290" s="32" t="s">
        <v>558</v>
      </c>
    </row>
    <row r="291" spans="1:22" ht="64.5" thickBot="1" x14ac:dyDescent="0.3">
      <c r="A291" s="8">
        <f t="shared" si="29"/>
        <v>283</v>
      </c>
      <c r="B291" s="16" t="s">
        <v>203</v>
      </c>
      <c r="C291" s="34" t="s">
        <v>53</v>
      </c>
      <c r="D291" s="19">
        <v>6</v>
      </c>
      <c r="E291" s="16" t="str">
        <f>[5]Лист2!E289</f>
        <v>54.031042</v>
      </c>
      <c r="F291" s="16" t="str">
        <f>[5]Лист2!F289</f>
        <v>85.00771</v>
      </c>
      <c r="G291" s="23" t="str">
        <f t="shared" si="28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5"/>
        <v>Администрация Залесовского муниципального округа Алтайского края</v>
      </c>
      <c r="N291" s="11">
        <f t="shared" si="26"/>
        <v>1212200031120</v>
      </c>
      <c r="O291" s="10" t="str">
        <f t="shared" si="27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54</v>
      </c>
      <c r="V291" s="32" t="s">
        <v>558</v>
      </c>
    </row>
    <row r="292" spans="1:22" ht="64.5" thickBot="1" x14ac:dyDescent="0.3">
      <c r="A292" s="8">
        <f t="shared" si="29"/>
        <v>284</v>
      </c>
      <c r="B292" s="16" t="s">
        <v>203</v>
      </c>
      <c r="C292" s="34" t="s">
        <v>53</v>
      </c>
      <c r="D292" s="19">
        <v>49</v>
      </c>
      <c r="E292" s="16" t="str">
        <f>[5]Лист2!E290</f>
        <v>54.031724</v>
      </c>
      <c r="F292" s="16" t="str">
        <f>[5]Лист2!F290</f>
        <v>85.009013</v>
      </c>
      <c r="G292" s="23" t="str">
        <f t="shared" si="28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5"/>
        <v>Администрация Залесовского муниципального округа Алтайского края</v>
      </c>
      <c r="N292" s="11">
        <f t="shared" si="26"/>
        <v>1212200031120</v>
      </c>
      <c r="O292" s="10" t="str">
        <f t="shared" si="27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54</v>
      </c>
      <c r="V292" s="32" t="s">
        <v>558</v>
      </c>
    </row>
    <row r="293" spans="1:22" ht="64.5" thickBot="1" x14ac:dyDescent="0.3">
      <c r="A293" s="8">
        <f t="shared" si="29"/>
        <v>285</v>
      </c>
      <c r="B293" s="16" t="s">
        <v>203</v>
      </c>
      <c r="C293" s="34" t="s">
        <v>195</v>
      </c>
      <c r="D293" s="19">
        <v>16</v>
      </c>
      <c r="E293" s="16" t="str">
        <f>[5]Лист2!E291</f>
        <v>54.032353</v>
      </c>
      <c r="F293" s="16" t="str">
        <f>[5]Лист2!F291</f>
        <v>85.012696</v>
      </c>
      <c r="G293" s="23" t="str">
        <f t="shared" si="28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si="25"/>
        <v>Администрация Залесовского муниципального округа Алтайского края</v>
      </c>
      <c r="N293" s="11">
        <f t="shared" si="26"/>
        <v>1212200031120</v>
      </c>
      <c r="O293" s="10" t="str">
        <f t="shared" si="27"/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76</v>
      </c>
      <c r="V293" s="32" t="s">
        <v>558</v>
      </c>
    </row>
    <row r="294" spans="1:22" ht="64.5" thickBot="1" x14ac:dyDescent="0.3">
      <c r="A294" s="8">
        <f>A293+1</f>
        <v>286</v>
      </c>
      <c r="B294" s="16" t="s">
        <v>203</v>
      </c>
      <c r="C294" s="34" t="s">
        <v>53</v>
      </c>
      <c r="D294" s="19">
        <v>37</v>
      </c>
      <c r="E294" s="16" t="str">
        <f>[5]Лист2!E292</f>
        <v>54.031724</v>
      </c>
      <c r="F294" s="16" t="str">
        <f>[5]Лист2!F292</f>
        <v>85.009013</v>
      </c>
      <c r="G294" s="23" t="str">
        <f t="shared" si="28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si="25"/>
        <v>Администрация Залесовского муниципального округа Алтайского края</v>
      </c>
      <c r="N294" s="11">
        <f t="shared" si="26"/>
        <v>1212200031120</v>
      </c>
      <c r="O294" s="10" t="str">
        <f t="shared" si="27"/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54</v>
      </c>
      <c r="V294" s="32" t="s">
        <v>558</v>
      </c>
    </row>
    <row r="295" spans="1:22" ht="64.5" thickBot="1" x14ac:dyDescent="0.3">
      <c r="A295" s="8">
        <f t="shared" si="29"/>
        <v>287</v>
      </c>
      <c r="B295" s="16" t="s">
        <v>203</v>
      </c>
      <c r="C295" s="34" t="s">
        <v>178</v>
      </c>
      <c r="D295" s="19">
        <v>13</v>
      </c>
      <c r="E295" s="16" t="str">
        <f>[5]Лист2!E293</f>
        <v>54.031819</v>
      </c>
      <c r="F295" s="16" t="str">
        <f>[5]Лист2!F293</f>
        <v>85.000883</v>
      </c>
      <c r="G295" s="23" t="str">
        <f t="shared" si="28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25"/>
        <v>Администрация Залесовского муниципального округа Алтайского края</v>
      </c>
      <c r="N295" s="11">
        <f t="shared" si="26"/>
        <v>1212200031120</v>
      </c>
      <c r="O295" s="10" t="str">
        <f t="shared" si="27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180</v>
      </c>
      <c r="V295" s="32" t="s">
        <v>558</v>
      </c>
    </row>
    <row r="296" spans="1:22" ht="64.5" thickBot="1" x14ac:dyDescent="0.3">
      <c r="A296" s="8">
        <f t="shared" si="29"/>
        <v>288</v>
      </c>
      <c r="B296" s="16" t="s">
        <v>203</v>
      </c>
      <c r="C296" s="34" t="s">
        <v>178</v>
      </c>
      <c r="D296" s="37" t="s">
        <v>534</v>
      </c>
      <c r="E296" s="16" t="str">
        <f>[5]Лист2!E294</f>
        <v>54.031819</v>
      </c>
      <c r="F296" s="16" t="str">
        <f>[5]Лист2!F294</f>
        <v>85.000883</v>
      </c>
      <c r="G296" s="23" t="str">
        <f t="shared" si="28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ref="M296:M348" si="30">$M$10</f>
        <v>Администрация Залесовского муниципального округа Алтайского края</v>
      </c>
      <c r="N296" s="11">
        <f t="shared" ref="N296:N348" si="31">$N$9</f>
        <v>1212200031120</v>
      </c>
      <c r="O296" s="10" t="str">
        <f t="shared" ref="O296:O348" si="32">$O$9</f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180</v>
      </c>
      <c r="V296" s="32" t="s">
        <v>558</v>
      </c>
    </row>
    <row r="297" spans="1:22" ht="64.5" thickBot="1" x14ac:dyDescent="0.3">
      <c r="A297" s="8">
        <f t="shared" si="29"/>
        <v>289</v>
      </c>
      <c r="B297" s="16" t="s">
        <v>203</v>
      </c>
      <c r="C297" s="34" t="s">
        <v>94</v>
      </c>
      <c r="D297" s="37" t="s">
        <v>535</v>
      </c>
      <c r="E297" s="16" t="str">
        <f>[5]Лист2!E295</f>
        <v>54.032237</v>
      </c>
      <c r="F297" s="16" t="str">
        <f>[5]Лист2!F295</f>
        <v>84.997595</v>
      </c>
      <c r="G297" s="23" t="str">
        <f t="shared" si="28"/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30"/>
        <v>Администрация Залесовского муниципального округа Алтайского края</v>
      </c>
      <c r="N297" s="11">
        <f t="shared" si="31"/>
        <v>1212200031120</v>
      </c>
      <c r="O297" s="10" t="str">
        <f t="shared" si="32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95</v>
      </c>
      <c r="V297" s="32" t="s">
        <v>558</v>
      </c>
    </row>
    <row r="298" spans="1:22" ht="64.5" thickBot="1" x14ac:dyDescent="0.3">
      <c r="A298" s="8">
        <f>A297+1</f>
        <v>290</v>
      </c>
      <c r="B298" s="16" t="s">
        <v>203</v>
      </c>
      <c r="C298" s="34" t="s">
        <v>94</v>
      </c>
      <c r="D298" s="37" t="s">
        <v>536</v>
      </c>
      <c r="E298" s="16" t="str">
        <f>[5]Лист2!E296</f>
        <v>54.032237</v>
      </c>
      <c r="F298" s="16" t="str">
        <f>[5]Лист2!F296</f>
        <v>84.997595</v>
      </c>
      <c r="G298" s="23" t="str">
        <f t="shared" si="28"/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30"/>
        <v>Администрация Залесовского муниципального округа Алтайского края</v>
      </c>
      <c r="N298" s="11">
        <f t="shared" si="31"/>
        <v>1212200031120</v>
      </c>
      <c r="O298" s="10" t="str">
        <f t="shared" si="32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95</v>
      </c>
      <c r="V298" s="32" t="s">
        <v>558</v>
      </c>
    </row>
    <row r="299" spans="1:22" ht="64.5" thickBot="1" x14ac:dyDescent="0.3">
      <c r="A299" s="8">
        <f t="shared" si="29"/>
        <v>291</v>
      </c>
      <c r="B299" s="16" t="s">
        <v>203</v>
      </c>
      <c r="C299" s="34" t="s">
        <v>94</v>
      </c>
      <c r="D299" s="19" t="s">
        <v>202</v>
      </c>
      <c r="E299" s="16" t="str">
        <f>[5]Лист2!E297</f>
        <v>54.032237</v>
      </c>
      <c r="F299" s="16" t="str">
        <f>[5]Лист2!F297</f>
        <v>84.997595</v>
      </c>
      <c r="G299" s="23" t="str">
        <f t="shared" si="28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30"/>
        <v>Администрация Залесовского муниципального округа Алтайского края</v>
      </c>
      <c r="N299" s="11">
        <f t="shared" si="31"/>
        <v>1212200031120</v>
      </c>
      <c r="O299" s="10" t="str">
        <f t="shared" si="32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95</v>
      </c>
      <c r="V299" s="32" t="s">
        <v>558</v>
      </c>
    </row>
    <row r="300" spans="1:22" ht="64.5" thickBot="1" x14ac:dyDescent="0.3">
      <c r="A300" s="8">
        <f t="shared" si="29"/>
        <v>292</v>
      </c>
      <c r="B300" s="16" t="s">
        <v>203</v>
      </c>
      <c r="C300" s="34" t="s">
        <v>37</v>
      </c>
      <c r="D300" s="19">
        <v>6</v>
      </c>
      <c r="E300" s="16" t="str">
        <f>[5]Лист2!E298</f>
        <v>54.032395</v>
      </c>
      <c r="F300" s="16" t="str">
        <f>[5]Лист2!F298</f>
        <v>84.99393</v>
      </c>
      <c r="G300" s="23" t="str">
        <f t="shared" ref="G300:G354" si="33">$G$10</f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30"/>
        <v>Администрация Залесовского муниципального округа Алтайского края</v>
      </c>
      <c r="N300" s="11">
        <f t="shared" si="31"/>
        <v>1212200031120</v>
      </c>
      <c r="O300" s="10" t="str">
        <f t="shared" si="32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38</v>
      </c>
      <c r="V300" s="32" t="s">
        <v>558</v>
      </c>
    </row>
    <row r="301" spans="1:22" ht="63.75" x14ac:dyDescent="0.25">
      <c r="A301" s="8">
        <f>A300+1</f>
        <v>293</v>
      </c>
      <c r="B301" s="16" t="s">
        <v>203</v>
      </c>
      <c r="C301" s="36" t="s">
        <v>55</v>
      </c>
      <c r="D301" s="19">
        <v>3</v>
      </c>
      <c r="E301" s="16" t="str">
        <f>[5]Лист2!E299</f>
        <v>54.034061</v>
      </c>
      <c r="F301" s="16" t="str">
        <f>[5]Лист2!F299</f>
        <v>84.994298</v>
      </c>
      <c r="G301" s="23" t="str">
        <f t="shared" si="33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30"/>
        <v>Администрация Залесовского муниципального округа Алтайского края</v>
      </c>
      <c r="N301" s="11">
        <f t="shared" si="31"/>
        <v>1212200031120</v>
      </c>
      <c r="O301" s="10" t="str">
        <f t="shared" si="32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56</v>
      </c>
      <c r="V301" s="32" t="s">
        <v>558</v>
      </c>
    </row>
    <row r="302" spans="1:22" ht="63.75" x14ac:dyDescent="0.25">
      <c r="A302" s="8">
        <f t="shared" si="29"/>
        <v>294</v>
      </c>
      <c r="B302" s="16" t="s">
        <v>203</v>
      </c>
      <c r="C302" s="36" t="s">
        <v>55</v>
      </c>
      <c r="D302" s="19">
        <v>32</v>
      </c>
      <c r="E302" s="16" t="s">
        <v>570</v>
      </c>
      <c r="F302" s="16" t="s">
        <v>571</v>
      </c>
      <c r="G302" s="23" t="str">
        <f t="shared" si="33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30"/>
        <v>Администрация Залесовского муниципального округа Алтайского края</v>
      </c>
      <c r="N302" s="11">
        <f t="shared" si="31"/>
        <v>1212200031120</v>
      </c>
      <c r="O302" s="10" t="str">
        <f t="shared" si="32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56</v>
      </c>
      <c r="V302" s="66" t="s">
        <v>581</v>
      </c>
    </row>
    <row r="303" spans="1:22" ht="63.75" x14ac:dyDescent="0.25">
      <c r="A303" s="8">
        <f t="shared" si="29"/>
        <v>295</v>
      </c>
      <c r="B303" s="16" t="s">
        <v>203</v>
      </c>
      <c r="C303" s="36" t="s">
        <v>55</v>
      </c>
      <c r="D303" s="19">
        <v>33</v>
      </c>
      <c r="E303" s="16" t="str">
        <f>[5]Лист2!E301</f>
        <v>54.034061</v>
      </c>
      <c r="F303" s="16" t="str">
        <f>[5]Лист2!F301</f>
        <v>84.994298</v>
      </c>
      <c r="G303" s="23" t="str">
        <f t="shared" si="33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30"/>
        <v>Администрация Залесовского муниципального округа Алтайского края</v>
      </c>
      <c r="N303" s="11">
        <f t="shared" si="31"/>
        <v>1212200031120</v>
      </c>
      <c r="O303" s="10" t="str">
        <f t="shared" si="32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56</v>
      </c>
      <c r="V303" s="32" t="s">
        <v>558</v>
      </c>
    </row>
    <row r="304" spans="1:22" ht="63.75" x14ac:dyDescent="0.25">
      <c r="A304" s="8">
        <f t="shared" si="29"/>
        <v>296</v>
      </c>
      <c r="B304" s="16" t="s">
        <v>203</v>
      </c>
      <c r="C304" s="36" t="s">
        <v>204</v>
      </c>
      <c r="D304" s="19">
        <v>6</v>
      </c>
      <c r="E304" s="16" t="str">
        <f>[5]Лист2!E302</f>
        <v>54.03578</v>
      </c>
      <c r="F304" s="16" t="str">
        <f>[5]Лист2!F302</f>
        <v>85.006461</v>
      </c>
      <c r="G304" s="23" t="str">
        <f t="shared" si="33"/>
        <v>грунт</v>
      </c>
      <c r="H304" s="19">
        <v>4</v>
      </c>
      <c r="I304" s="19">
        <v>1</v>
      </c>
      <c r="J304" s="19">
        <v>0.8</v>
      </c>
      <c r="K304" s="19"/>
      <c r="L304" s="19"/>
      <c r="M304" s="10" t="str">
        <f t="shared" si="30"/>
        <v>Администрация Залесовского муниципального округа Алтайского края</v>
      </c>
      <c r="N304" s="11">
        <f t="shared" si="31"/>
        <v>1212200031120</v>
      </c>
      <c r="O304" s="10" t="str">
        <f t="shared" si="32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107</v>
      </c>
      <c r="V304" s="32" t="s">
        <v>558</v>
      </c>
    </row>
    <row r="305" spans="1:22" ht="63.75" x14ac:dyDescent="0.25">
      <c r="A305" s="8">
        <f>A304+1</f>
        <v>297</v>
      </c>
      <c r="B305" s="16" t="s">
        <v>203</v>
      </c>
      <c r="C305" s="36" t="s">
        <v>67</v>
      </c>
      <c r="D305" s="19">
        <v>5</v>
      </c>
      <c r="E305" s="16" t="str">
        <f>[5]Лист2!E303</f>
        <v>54.040153</v>
      </c>
      <c r="F305" s="16" t="str">
        <f>[5]Лист2!F303</f>
        <v>84.999284</v>
      </c>
      <c r="G305" s="23" t="str">
        <f t="shared" si="33"/>
        <v>грунт</v>
      </c>
      <c r="H305" s="19">
        <v>4</v>
      </c>
      <c r="I305" s="19">
        <v>1</v>
      </c>
      <c r="J305" s="19">
        <v>0.8</v>
      </c>
      <c r="K305" s="19"/>
      <c r="L305" s="19"/>
      <c r="M305" s="10" t="str">
        <f t="shared" si="30"/>
        <v>Администрация Залесовского муниципального округа Алтайского края</v>
      </c>
      <c r="N305" s="11">
        <f t="shared" si="31"/>
        <v>1212200031120</v>
      </c>
      <c r="O305" s="10" t="str">
        <f t="shared" si="32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68</v>
      </c>
      <c r="V305" s="32" t="s">
        <v>558</v>
      </c>
    </row>
    <row r="306" spans="1:22" ht="63.75" x14ac:dyDescent="0.25">
      <c r="A306" s="8">
        <f>A305+1</f>
        <v>298</v>
      </c>
      <c r="B306" s="16" t="s">
        <v>203</v>
      </c>
      <c r="C306" s="42" t="s">
        <v>97</v>
      </c>
      <c r="D306" s="19">
        <v>1</v>
      </c>
      <c r="E306" s="16" t="str">
        <f>[5]Лист2!E304</f>
        <v>54.041945</v>
      </c>
      <c r="F306" s="16" t="str">
        <f>[5]Лист2!F304</f>
        <v>85.00374</v>
      </c>
      <c r="G306" s="23" t="str">
        <f t="shared" si="33"/>
        <v>грунт</v>
      </c>
      <c r="H306" s="19">
        <v>4</v>
      </c>
      <c r="I306" s="19">
        <v>1</v>
      </c>
      <c r="J306" s="19">
        <v>0.8</v>
      </c>
      <c r="K306" s="19"/>
      <c r="L306" s="19"/>
      <c r="M306" s="10" t="str">
        <f t="shared" si="30"/>
        <v>Администрация Залесовского муниципального округа Алтайского края</v>
      </c>
      <c r="N306" s="11">
        <f t="shared" si="31"/>
        <v>1212200031120</v>
      </c>
      <c r="O306" s="10" t="str">
        <f t="shared" si="32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98</v>
      </c>
      <c r="V306" s="32" t="s">
        <v>558</v>
      </c>
    </row>
    <row r="307" spans="1:22" ht="64.5" thickBot="1" x14ac:dyDescent="0.3">
      <c r="A307" s="8">
        <f t="shared" si="29"/>
        <v>299</v>
      </c>
      <c r="B307" s="16" t="s">
        <v>203</v>
      </c>
      <c r="C307" s="42" t="s">
        <v>97</v>
      </c>
      <c r="D307" s="19">
        <v>14</v>
      </c>
      <c r="E307" s="16" t="str">
        <f>[5]Лист2!E305</f>
        <v>54.041945</v>
      </c>
      <c r="F307" s="16" t="str">
        <f>[5]Лист2!F305</f>
        <v>85.00374</v>
      </c>
      <c r="G307" s="23" t="str">
        <f t="shared" si="33"/>
        <v>грунт</v>
      </c>
      <c r="H307" s="16">
        <v>4</v>
      </c>
      <c r="I307" s="16">
        <v>1</v>
      </c>
      <c r="J307" s="16">
        <v>0.8</v>
      </c>
      <c r="K307" s="19"/>
      <c r="L307" s="19"/>
      <c r="M307" s="10" t="str">
        <f t="shared" si="30"/>
        <v>Администрация Залесовского муниципального округа Алтайского края</v>
      </c>
      <c r="N307" s="11">
        <f t="shared" si="31"/>
        <v>1212200031120</v>
      </c>
      <c r="O307" s="10" t="str">
        <f t="shared" si="32"/>
        <v>659220, Алтайский край Залесовкий район с. Залесово, ул. Партизанская, 26</v>
      </c>
      <c r="P307" s="16"/>
      <c r="Q307" s="16"/>
      <c r="R307" s="16"/>
      <c r="S307" s="16"/>
      <c r="T307" s="16" t="s">
        <v>203</v>
      </c>
      <c r="U307" s="60" t="s">
        <v>98</v>
      </c>
      <c r="V307" s="32" t="s">
        <v>558</v>
      </c>
    </row>
    <row r="308" spans="1:22" ht="64.5" thickBot="1" x14ac:dyDescent="0.3">
      <c r="A308" s="8">
        <f>A307+1</f>
        <v>300</v>
      </c>
      <c r="B308" s="16" t="s">
        <v>203</v>
      </c>
      <c r="C308" s="33" t="s">
        <v>67</v>
      </c>
      <c r="D308" s="19">
        <v>12</v>
      </c>
      <c r="E308" s="16" t="str">
        <f>[5]Лист2!E306</f>
        <v>54.040153</v>
      </c>
      <c r="F308" s="16" t="str">
        <f>[5]Лист2!F306</f>
        <v>84.999284</v>
      </c>
      <c r="G308" s="23" t="str">
        <f t="shared" si="33"/>
        <v>грунт</v>
      </c>
      <c r="H308" s="16">
        <v>4</v>
      </c>
      <c r="I308" s="16">
        <v>1</v>
      </c>
      <c r="J308" s="16">
        <v>0.8</v>
      </c>
      <c r="K308" s="19"/>
      <c r="L308" s="19"/>
      <c r="M308" s="10" t="str">
        <f t="shared" si="30"/>
        <v>Администрация Залесовского муниципального округа Алтайского края</v>
      </c>
      <c r="N308" s="11">
        <f t="shared" si="31"/>
        <v>1212200031120</v>
      </c>
      <c r="O308" s="10" t="str">
        <f t="shared" si="32"/>
        <v>659220, Алтайский край Залесовкий район с. Залесово, ул. Партизанская, 26</v>
      </c>
      <c r="P308" s="16"/>
      <c r="Q308" s="16"/>
      <c r="R308" s="16"/>
      <c r="S308" s="16"/>
      <c r="T308" s="16" t="s">
        <v>203</v>
      </c>
      <c r="U308" s="60" t="s">
        <v>68</v>
      </c>
      <c r="V308" s="32" t="s">
        <v>558</v>
      </c>
    </row>
    <row r="309" spans="1:22" ht="64.5" thickBot="1" x14ac:dyDescent="0.3">
      <c r="A309" s="8">
        <f t="shared" ref="A309:A310" si="34">A308+1</f>
        <v>301</v>
      </c>
      <c r="B309" s="16" t="s">
        <v>203</v>
      </c>
      <c r="C309" s="33" t="s">
        <v>37</v>
      </c>
      <c r="D309" s="19">
        <v>1</v>
      </c>
      <c r="E309" s="16" t="s">
        <v>572</v>
      </c>
      <c r="F309" s="16" t="s">
        <v>573</v>
      </c>
      <c r="G309" s="23" t="s">
        <v>32</v>
      </c>
      <c r="H309" s="16">
        <v>4</v>
      </c>
      <c r="I309" s="16">
        <v>1</v>
      </c>
      <c r="J309" s="16">
        <v>0.8</v>
      </c>
      <c r="K309" s="19"/>
      <c r="L309" s="19"/>
      <c r="M309" s="10" t="str">
        <f t="shared" si="30"/>
        <v>Администрация Залесовского муниципального округа Алтайского края</v>
      </c>
      <c r="N309" s="11">
        <f t="shared" si="31"/>
        <v>1212200031120</v>
      </c>
      <c r="O309" s="10" t="str">
        <f t="shared" si="32"/>
        <v>659220, Алтайский край Залесовкий район с. Залесово, ул. Партизанская, 26</v>
      </c>
      <c r="P309" s="16"/>
      <c r="Q309" s="16"/>
      <c r="R309" s="16"/>
      <c r="S309" s="16"/>
      <c r="T309" s="16" t="s">
        <v>203</v>
      </c>
      <c r="U309" s="60" t="s">
        <v>38</v>
      </c>
      <c r="V309" s="66" t="s">
        <v>581</v>
      </c>
    </row>
    <row r="310" spans="1:22" ht="64.5" thickBot="1" x14ac:dyDescent="0.3">
      <c r="A310" s="67">
        <f t="shared" si="34"/>
        <v>302</v>
      </c>
      <c r="B310" s="68" t="s">
        <v>205</v>
      </c>
      <c r="C310" s="69" t="s">
        <v>150</v>
      </c>
      <c r="D310" s="70">
        <v>11</v>
      </c>
      <c r="E310" s="68" t="str">
        <f>[5]Лист2!E307</f>
        <v>54.055689</v>
      </c>
      <c r="F310" s="68" t="str">
        <f>[5]Лист2!F307</f>
        <v>85.016747</v>
      </c>
      <c r="G310" s="71" t="str">
        <f t="shared" si="33"/>
        <v>грунт</v>
      </c>
      <c r="H310" s="68">
        <v>4</v>
      </c>
      <c r="I310" s="68">
        <v>1</v>
      </c>
      <c r="J310" s="68">
        <v>0.8</v>
      </c>
      <c r="K310" s="70"/>
      <c r="L310" s="70"/>
      <c r="M310" s="72" t="str">
        <f t="shared" si="30"/>
        <v>Администрация Залесовского муниципального округа Алтайского края</v>
      </c>
      <c r="N310" s="73">
        <f t="shared" si="31"/>
        <v>1212200031120</v>
      </c>
      <c r="O310" s="72" t="str">
        <f t="shared" si="32"/>
        <v>659220, Алтайский край Залесовкий район с. Залесово, ул. Партизанская, 26</v>
      </c>
      <c r="P310" s="68"/>
      <c r="Q310" s="68"/>
      <c r="R310" s="68"/>
      <c r="S310" s="68"/>
      <c r="T310" s="68" t="s">
        <v>207</v>
      </c>
      <c r="U310" s="74" t="s">
        <v>152</v>
      </c>
      <c r="V310" s="66" t="s">
        <v>603</v>
      </c>
    </row>
    <row r="311" spans="1:22" ht="64.5" thickBot="1" x14ac:dyDescent="0.3">
      <c r="A311" s="67">
        <f t="shared" si="29"/>
        <v>303</v>
      </c>
      <c r="B311" s="68" t="s">
        <v>205</v>
      </c>
      <c r="C311" s="69" t="s">
        <v>545</v>
      </c>
      <c r="D311" s="70">
        <v>8</v>
      </c>
      <c r="E311" s="68" t="str">
        <f>[5]Лист2!E308</f>
        <v>54.055689</v>
      </c>
      <c r="F311" s="68" t="str">
        <f>[5]Лист2!F308</f>
        <v>85.016747</v>
      </c>
      <c r="G311" s="71" t="str">
        <f t="shared" si="33"/>
        <v>грунт</v>
      </c>
      <c r="H311" s="68">
        <v>4</v>
      </c>
      <c r="I311" s="68">
        <v>1</v>
      </c>
      <c r="J311" s="68">
        <v>0.8</v>
      </c>
      <c r="K311" s="70"/>
      <c r="L311" s="70"/>
      <c r="M311" s="72" t="str">
        <f t="shared" si="30"/>
        <v>Администрация Залесовского муниципального округа Алтайского края</v>
      </c>
      <c r="N311" s="73">
        <f t="shared" si="31"/>
        <v>1212200031120</v>
      </c>
      <c r="O311" s="72" t="str">
        <f t="shared" si="32"/>
        <v>659220, Алтайский край Залесовкий район с. Залесово, ул. Партизанская, 26</v>
      </c>
      <c r="P311" s="68"/>
      <c r="Q311" s="68"/>
      <c r="R311" s="68"/>
      <c r="S311" s="68"/>
      <c r="T311" s="68" t="s">
        <v>207</v>
      </c>
      <c r="U311" s="74" t="s">
        <v>546</v>
      </c>
      <c r="V311" s="66" t="s">
        <v>603</v>
      </c>
    </row>
    <row r="312" spans="1:22" ht="64.5" thickBot="1" x14ac:dyDescent="0.3">
      <c r="A312" s="8">
        <f t="shared" si="29"/>
        <v>304</v>
      </c>
      <c r="B312" s="16" t="s">
        <v>205</v>
      </c>
      <c r="C312" s="33" t="s">
        <v>206</v>
      </c>
      <c r="D312" s="19">
        <v>17</v>
      </c>
      <c r="E312" s="16" t="str">
        <f>[5]Лист2!E309</f>
        <v>54.055689</v>
      </c>
      <c r="F312" s="16" t="str">
        <f>[5]Лист2!F309</f>
        <v>85.016747</v>
      </c>
      <c r="G312" s="23" t="str">
        <f t="shared" si="33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30"/>
        <v>Администрация Залесовского муниципального округа Алтайского края</v>
      </c>
      <c r="N312" s="11">
        <f t="shared" si="31"/>
        <v>1212200031120</v>
      </c>
      <c r="O312" s="10" t="str">
        <f t="shared" si="32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">
        <v>207</v>
      </c>
      <c r="U312" s="60" t="s">
        <v>544</v>
      </c>
      <c r="V312" s="32" t="s">
        <v>558</v>
      </c>
    </row>
    <row r="313" spans="1:22" ht="64.5" thickBot="1" x14ac:dyDescent="0.3">
      <c r="A313" s="8">
        <f t="shared" si="29"/>
        <v>305</v>
      </c>
      <c r="B313" s="16" t="s">
        <v>205</v>
      </c>
      <c r="C313" s="34" t="s">
        <v>206</v>
      </c>
      <c r="D313" s="19">
        <v>13</v>
      </c>
      <c r="E313" s="16" t="s">
        <v>574</v>
      </c>
      <c r="F313" s="16" t="s">
        <v>575</v>
      </c>
      <c r="G313" s="23" t="s">
        <v>32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30"/>
        <v>Администрация Залесовского муниципального округа Алтайского края</v>
      </c>
      <c r="N313" s="11">
        <f t="shared" si="31"/>
        <v>1212200031120</v>
      </c>
      <c r="O313" s="10" t="str">
        <f t="shared" si="32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">
        <v>207</v>
      </c>
      <c r="U313" s="60" t="s">
        <v>544</v>
      </c>
      <c r="V313" s="66" t="s">
        <v>581</v>
      </c>
    </row>
    <row r="314" spans="1:22" ht="64.5" thickBot="1" x14ac:dyDescent="0.3">
      <c r="A314" s="8">
        <f t="shared" si="29"/>
        <v>306</v>
      </c>
      <c r="B314" s="16" t="s">
        <v>208</v>
      </c>
      <c r="C314" s="34" t="s">
        <v>150</v>
      </c>
      <c r="D314" s="19">
        <v>20</v>
      </c>
      <c r="E314" s="16" t="str">
        <f>[4]Лист2!E310</f>
        <v>53.971822</v>
      </c>
      <c r="F314" s="16" t="str">
        <f>[4]Лист2!F310</f>
        <v>84.421133</v>
      </c>
      <c r="G314" s="23" t="str">
        <f t="shared" si="33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30"/>
        <v>Администрация Залесовского муниципального округа Алтайского края</v>
      </c>
      <c r="N314" s="11">
        <f t="shared" si="31"/>
        <v>1212200031120</v>
      </c>
      <c r="O314" s="10" t="str">
        <f t="shared" si="32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tr">
        <f t="shared" ref="T314:T315" si="35">$B$314</f>
        <v>с.Захарово</v>
      </c>
      <c r="U314" s="60" t="s">
        <v>152</v>
      </c>
      <c r="V314" s="32" t="s">
        <v>558</v>
      </c>
    </row>
    <row r="315" spans="1:22" ht="64.5" thickBot="1" x14ac:dyDescent="0.3">
      <c r="A315" s="8">
        <f t="shared" si="29"/>
        <v>307</v>
      </c>
      <c r="B315" s="16" t="s">
        <v>208</v>
      </c>
      <c r="C315" s="33" t="s">
        <v>39</v>
      </c>
      <c r="D315" s="19">
        <v>7</v>
      </c>
      <c r="E315" s="16" t="str">
        <f>[4]Лист2!E311</f>
        <v>53.972682</v>
      </c>
      <c r="F315" s="16" t="str">
        <f>[4]Лист2!F311</f>
        <v>84.429888</v>
      </c>
      <c r="G315" s="23" t="str">
        <f t="shared" si="33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30"/>
        <v>Администрация Залесовского муниципального округа Алтайского края</v>
      </c>
      <c r="N315" s="11">
        <f t="shared" si="31"/>
        <v>1212200031120</v>
      </c>
      <c r="O315" s="10" t="str">
        <f t="shared" si="32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si="35"/>
        <v>с.Захарово</v>
      </c>
      <c r="U315" s="60" t="s">
        <v>40</v>
      </c>
      <c r="V315" s="32" t="s">
        <v>558</v>
      </c>
    </row>
    <row r="316" spans="1:22" ht="64.5" thickBot="1" x14ac:dyDescent="0.3">
      <c r="A316" s="8">
        <f t="shared" si="29"/>
        <v>308</v>
      </c>
      <c r="B316" s="16" t="s">
        <v>209</v>
      </c>
      <c r="C316" s="34" t="s">
        <v>210</v>
      </c>
      <c r="D316" s="19">
        <v>11</v>
      </c>
      <c r="E316" s="19">
        <f>[6]Лист2!E312</f>
        <v>53932384</v>
      </c>
      <c r="F316" s="19" t="str">
        <f>[6]Лист2!F312</f>
        <v>84.570644</v>
      </c>
      <c r="G316" s="23" t="str">
        <f t="shared" si="33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30"/>
        <v>Администрация Залесовского муниципального округа Алтайского края</v>
      </c>
      <c r="N316" s="11">
        <f t="shared" si="31"/>
        <v>1212200031120</v>
      </c>
      <c r="O316" s="10" t="str">
        <f t="shared" si="32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">
        <v>209</v>
      </c>
      <c r="U316" s="60" t="s">
        <v>547</v>
      </c>
      <c r="V316" s="32" t="s">
        <v>558</v>
      </c>
    </row>
    <row r="317" spans="1:22" ht="64.5" thickBot="1" x14ac:dyDescent="0.3">
      <c r="A317" s="8">
        <f t="shared" si="29"/>
        <v>309</v>
      </c>
      <c r="B317" s="16" t="s">
        <v>209</v>
      </c>
      <c r="C317" s="34" t="s">
        <v>210</v>
      </c>
      <c r="D317" s="19">
        <v>33</v>
      </c>
      <c r="E317" s="19" t="str">
        <f>[6]Лист2!E313</f>
        <v>53.935569</v>
      </c>
      <c r="F317" s="19" t="str">
        <f>[6]Лист2!F313</f>
        <v>84.569512</v>
      </c>
      <c r="G317" s="23" t="str">
        <f t="shared" si="33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30"/>
        <v>Администрация Залесовского муниципального округа Алтайского края</v>
      </c>
      <c r="N317" s="11">
        <f t="shared" si="31"/>
        <v>1212200031120</v>
      </c>
      <c r="O317" s="10" t="str">
        <f t="shared" si="32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ref="T317:T322" si="36">$B$318</f>
        <v>с. Заплывино</v>
      </c>
      <c r="U317" s="60" t="s">
        <v>547</v>
      </c>
      <c r="V317" s="32" t="s">
        <v>558</v>
      </c>
    </row>
    <row r="318" spans="1:22" ht="64.5" thickBot="1" x14ac:dyDescent="0.3">
      <c r="A318" s="8">
        <f t="shared" si="29"/>
        <v>310</v>
      </c>
      <c r="B318" s="16" t="s">
        <v>209</v>
      </c>
      <c r="C318" s="34" t="s">
        <v>150</v>
      </c>
      <c r="D318" s="19">
        <v>9</v>
      </c>
      <c r="E318" s="19" t="str">
        <f>[6]Лист2!E314</f>
        <v>53.937992</v>
      </c>
      <c r="F318" s="19" t="str">
        <f>[6]Лист2!F314</f>
        <v>84.575728</v>
      </c>
      <c r="G318" s="23" t="str">
        <f t="shared" si="33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30"/>
        <v>Администрация Залесовского муниципального округа Алтайского края</v>
      </c>
      <c r="N318" s="11">
        <f t="shared" si="31"/>
        <v>1212200031120</v>
      </c>
      <c r="O318" s="10" t="str">
        <f t="shared" si="32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6"/>
        <v>с. Заплывино</v>
      </c>
      <c r="U318" s="60" t="s">
        <v>152</v>
      </c>
      <c r="V318" s="32" t="s">
        <v>558</v>
      </c>
    </row>
    <row r="319" spans="1:22" ht="64.5" thickBot="1" x14ac:dyDescent="0.3">
      <c r="A319" s="8">
        <f t="shared" si="29"/>
        <v>311</v>
      </c>
      <c r="B319" s="16" t="s">
        <v>209</v>
      </c>
      <c r="C319" s="34" t="s">
        <v>31</v>
      </c>
      <c r="D319" s="19">
        <v>5</v>
      </c>
      <c r="E319" s="16" t="str">
        <f>[6]Лист2!E316</f>
        <v>53.940960</v>
      </c>
      <c r="F319" s="16" t="str">
        <f>[6]Лист2!F316</f>
        <v>84.570204</v>
      </c>
      <c r="G319" s="23" t="str">
        <f t="shared" si="33"/>
        <v>грунт</v>
      </c>
      <c r="H319" s="19">
        <v>4</v>
      </c>
      <c r="I319" s="19">
        <v>1</v>
      </c>
      <c r="J319" s="19">
        <v>0.8</v>
      </c>
      <c r="K319" s="19"/>
      <c r="L319" s="19"/>
      <c r="M319" s="10" t="str">
        <f t="shared" si="30"/>
        <v>Администрация Залесовского муниципального округа Алтайского края</v>
      </c>
      <c r="N319" s="11">
        <f t="shared" si="31"/>
        <v>1212200031120</v>
      </c>
      <c r="O319" s="10" t="str">
        <f t="shared" si="32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6"/>
        <v>с. Заплывино</v>
      </c>
      <c r="U319" s="60" t="s">
        <v>36</v>
      </c>
      <c r="V319" s="32" t="s">
        <v>558</v>
      </c>
    </row>
    <row r="320" spans="1:22" ht="64.5" thickBot="1" x14ac:dyDescent="0.3">
      <c r="A320" s="8">
        <f t="shared" si="29"/>
        <v>312</v>
      </c>
      <c r="B320" s="16" t="s">
        <v>209</v>
      </c>
      <c r="C320" s="34" t="s">
        <v>127</v>
      </c>
      <c r="D320" s="19">
        <v>7</v>
      </c>
      <c r="E320" s="16" t="str">
        <f>[6]Лист2!E317</f>
        <v>53.939444</v>
      </c>
      <c r="F320" s="16" t="str">
        <f>[6]Лист2!F317</f>
        <v>84.577417</v>
      </c>
      <c r="G320" s="23" t="str">
        <f t="shared" si="33"/>
        <v>грунт</v>
      </c>
      <c r="H320" s="19">
        <v>4</v>
      </c>
      <c r="I320" s="19">
        <v>1</v>
      </c>
      <c r="J320" s="19">
        <v>0.8</v>
      </c>
      <c r="K320" s="19"/>
      <c r="L320" s="19"/>
      <c r="M320" s="10" t="str">
        <f t="shared" si="30"/>
        <v>Администрация Залесовского муниципального округа Алтайского края</v>
      </c>
      <c r="N320" s="11">
        <f t="shared" si="31"/>
        <v>1212200031120</v>
      </c>
      <c r="O320" s="10" t="str">
        <f t="shared" si="32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tr">
        <f t="shared" si="36"/>
        <v>с. Заплывино</v>
      </c>
      <c r="U320" s="60" t="s">
        <v>128</v>
      </c>
      <c r="V320" s="32" t="s">
        <v>558</v>
      </c>
    </row>
    <row r="321" spans="1:22" ht="64.5" thickBot="1" x14ac:dyDescent="0.3">
      <c r="A321" s="8">
        <f t="shared" si="29"/>
        <v>313</v>
      </c>
      <c r="B321" s="16" t="s">
        <v>209</v>
      </c>
      <c r="C321" s="34" t="s">
        <v>204</v>
      </c>
      <c r="D321" s="19">
        <v>5</v>
      </c>
      <c r="E321" s="16" t="str">
        <f>[6]Лист2!E318</f>
        <v>53.936810</v>
      </c>
      <c r="F321" s="16" t="str">
        <f>[6]Лист2!F318</f>
        <v>84.575908</v>
      </c>
      <c r="G321" s="23" t="str">
        <f t="shared" si="33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30"/>
        <v>Администрация Залесовского муниципального округа Алтайского края</v>
      </c>
      <c r="N321" s="11">
        <f t="shared" si="31"/>
        <v>1212200031120</v>
      </c>
      <c r="O321" s="10" t="str">
        <f t="shared" si="32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tr">
        <f t="shared" si="36"/>
        <v>с. Заплывино</v>
      </c>
      <c r="U321" s="60" t="s">
        <v>107</v>
      </c>
      <c r="V321" s="32" t="s">
        <v>558</v>
      </c>
    </row>
    <row r="322" spans="1:22" ht="64.5" thickBot="1" x14ac:dyDescent="0.3">
      <c r="A322" s="8">
        <f t="shared" si="29"/>
        <v>314</v>
      </c>
      <c r="B322" s="16" t="s">
        <v>209</v>
      </c>
      <c r="C322" s="34" t="s">
        <v>37</v>
      </c>
      <c r="D322" s="19">
        <v>7</v>
      </c>
      <c r="E322" s="16" t="str">
        <f>[6]Лист2!E319</f>
        <v>53.298711</v>
      </c>
      <c r="F322" s="16" t="str">
        <f>[6]Лист2!F319</f>
        <v>83.601478</v>
      </c>
      <c r="G322" s="23" t="str">
        <f t="shared" si="33"/>
        <v>грунт</v>
      </c>
      <c r="H322" s="16">
        <v>4</v>
      </c>
      <c r="I322" s="16">
        <v>1</v>
      </c>
      <c r="J322" s="16">
        <v>0.8</v>
      </c>
      <c r="K322" s="19"/>
      <c r="L322" s="19"/>
      <c r="M322" s="10" t="str">
        <f t="shared" si="30"/>
        <v>Администрация Залесовского муниципального округа Алтайского края</v>
      </c>
      <c r="N322" s="11">
        <f t="shared" si="31"/>
        <v>1212200031120</v>
      </c>
      <c r="O322" s="10" t="str">
        <f t="shared" si="32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tr">
        <f t="shared" si="36"/>
        <v>с. Заплывино</v>
      </c>
      <c r="U322" s="60" t="s">
        <v>38</v>
      </c>
      <c r="V322" s="66" t="s">
        <v>603</v>
      </c>
    </row>
    <row r="323" spans="1:22" ht="64.5" thickBot="1" x14ac:dyDescent="0.3">
      <c r="A323" s="8">
        <f>A322+1</f>
        <v>315</v>
      </c>
      <c r="B323" s="16" t="s">
        <v>548</v>
      </c>
      <c r="C323" s="38" t="s">
        <v>211</v>
      </c>
      <c r="D323" s="19">
        <v>4</v>
      </c>
      <c r="E323" s="16" t="str">
        <f>[6]Лист2!E320</f>
        <v>53.952968</v>
      </c>
      <c r="F323" s="16" t="str">
        <f>[6]Лист2!F320</f>
        <v>84.599075</v>
      </c>
      <c r="G323" s="23" t="str">
        <f t="shared" si="33"/>
        <v>грунт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30"/>
        <v>Администрация Залесовского муниципального округа Алтайского края</v>
      </c>
      <c r="N323" s="11">
        <f t="shared" si="31"/>
        <v>1212200031120</v>
      </c>
      <c r="O323" s="10" t="str">
        <f t="shared" si="32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">
        <v>212</v>
      </c>
      <c r="U323" s="60" t="s">
        <v>549</v>
      </c>
      <c r="V323" s="32" t="s">
        <v>558</v>
      </c>
    </row>
    <row r="324" spans="1:22" ht="64.5" thickBot="1" x14ac:dyDescent="0.3">
      <c r="A324" s="8">
        <f t="shared" si="29"/>
        <v>316</v>
      </c>
      <c r="B324" s="16" t="s">
        <v>213</v>
      </c>
      <c r="C324" s="33" t="s">
        <v>73</v>
      </c>
      <c r="D324" s="19">
        <v>25</v>
      </c>
      <c r="E324" s="16" t="str">
        <f>[7]Лист2!E321</f>
        <v>53.899992</v>
      </c>
      <c r="F324" s="16" t="str">
        <f>[7]Лист2!F321</f>
        <v>84.530264</v>
      </c>
      <c r="G324" s="23" t="str">
        <f t="shared" si="33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30"/>
        <v>Администрация Залесовского муниципального округа Алтайского края</v>
      </c>
      <c r="N324" s="11">
        <f t="shared" si="31"/>
        <v>1212200031120</v>
      </c>
      <c r="O324" s="10" t="str">
        <f t="shared" si="32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">
        <v>213</v>
      </c>
      <c r="U324" s="60" t="s">
        <v>76</v>
      </c>
      <c r="V324" s="32" t="s">
        <v>558</v>
      </c>
    </row>
    <row r="325" spans="1:22" ht="64.5" thickBot="1" x14ac:dyDescent="0.3">
      <c r="A325" s="8">
        <f t="shared" si="29"/>
        <v>317</v>
      </c>
      <c r="B325" s="16" t="s">
        <v>213</v>
      </c>
      <c r="C325" s="33" t="s">
        <v>73</v>
      </c>
      <c r="D325" s="19">
        <v>31</v>
      </c>
      <c r="E325" s="16" t="s">
        <v>577</v>
      </c>
      <c r="F325" s="16" t="s">
        <v>578</v>
      </c>
      <c r="G325" s="23" t="s">
        <v>32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30"/>
        <v>Администрация Залесовского муниципального округа Алтайского края</v>
      </c>
      <c r="N325" s="11">
        <f t="shared" si="31"/>
        <v>1212200031120</v>
      </c>
      <c r="O325" s="10" t="str">
        <f t="shared" si="32"/>
        <v>659220, Алтайский край Залесовкий район с. Залесово, ул. Партизанская, 26</v>
      </c>
      <c r="P325" s="16"/>
      <c r="Q325" s="16"/>
      <c r="R325" s="16"/>
      <c r="S325" s="16"/>
      <c r="T325" s="16" t="s">
        <v>213</v>
      </c>
      <c r="U325" s="60" t="s">
        <v>76</v>
      </c>
      <c r="V325" s="66" t="s">
        <v>581</v>
      </c>
    </row>
    <row r="326" spans="1:22" ht="64.5" thickBot="1" x14ac:dyDescent="0.3">
      <c r="A326" s="8">
        <f t="shared" si="29"/>
        <v>318</v>
      </c>
      <c r="B326" s="16" t="s">
        <v>213</v>
      </c>
      <c r="C326" s="34" t="s">
        <v>195</v>
      </c>
      <c r="D326" s="19">
        <v>35</v>
      </c>
      <c r="E326" s="19" t="str">
        <f>[7]Лист2!E322</f>
        <v>53.908134</v>
      </c>
      <c r="F326" s="16" t="str">
        <f>[7]Лист2!F322</f>
        <v>84.536658</v>
      </c>
      <c r="G326" s="23" t="str">
        <f t="shared" si="33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30"/>
        <v>Администрация Залесовского муниципального округа Алтайского края</v>
      </c>
      <c r="N326" s="11">
        <f t="shared" si="31"/>
        <v>1212200031120</v>
      </c>
      <c r="O326" s="10" t="str">
        <f t="shared" si="32"/>
        <v>659220, Алтайский край Залесовкий район с. Залесово, ул. Партизанская, 26</v>
      </c>
      <c r="P326" s="16"/>
      <c r="Q326" s="16"/>
      <c r="R326" s="16"/>
      <c r="S326" s="16"/>
      <c r="T326" s="16" t="str">
        <f t="shared" ref="T326:T343" si="37">$B$326</f>
        <v>с. Шатуново</v>
      </c>
      <c r="U326" s="60" t="s">
        <v>76</v>
      </c>
      <c r="V326" s="32" t="s">
        <v>558</v>
      </c>
    </row>
    <row r="327" spans="1:22" ht="64.5" thickBot="1" x14ac:dyDescent="0.3">
      <c r="A327" s="8">
        <f t="shared" si="29"/>
        <v>319</v>
      </c>
      <c r="B327" s="16" t="s">
        <v>213</v>
      </c>
      <c r="C327" s="34" t="s">
        <v>195</v>
      </c>
      <c r="D327" s="19">
        <v>45</v>
      </c>
      <c r="E327" s="19" t="str">
        <f>[7]Лист2!E323</f>
        <v>53.912674</v>
      </c>
      <c r="F327" s="16" t="str">
        <f>[7]Лист2!F323</f>
        <v xml:space="preserve"> 84.533995</v>
      </c>
      <c r="G327" s="23" t="str">
        <f t="shared" si="33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30"/>
        <v>Администрация Залесовского муниципального округа Алтайского края</v>
      </c>
      <c r="N327" s="11">
        <f t="shared" si="31"/>
        <v>1212200031120</v>
      </c>
      <c r="O327" s="10" t="str">
        <f t="shared" si="32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7"/>
        <v>с. Шатуново</v>
      </c>
      <c r="U327" s="60" t="s">
        <v>76</v>
      </c>
      <c r="V327" s="32" t="s">
        <v>558</v>
      </c>
    </row>
    <row r="328" spans="1:22" ht="64.5" thickBot="1" x14ac:dyDescent="0.3">
      <c r="A328" s="8">
        <f t="shared" si="29"/>
        <v>320</v>
      </c>
      <c r="B328" s="22" t="s">
        <v>213</v>
      </c>
      <c r="C328" s="34" t="s">
        <v>97</v>
      </c>
      <c r="D328" s="24">
        <v>44</v>
      </c>
      <c r="E328" s="24" t="str">
        <f>[7]Лист2!E327</f>
        <v>53.900646</v>
      </c>
      <c r="F328" s="22" t="str">
        <f>[7]Лист2!F327</f>
        <v xml:space="preserve"> 84.532300</v>
      </c>
      <c r="G328" s="23" t="str">
        <f t="shared" si="33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30"/>
        <v>Администрация Залесовского муниципального округа Алтайского края</v>
      </c>
      <c r="N328" s="11">
        <f t="shared" si="31"/>
        <v>1212200031120</v>
      </c>
      <c r="O328" s="10" t="str">
        <f t="shared" si="32"/>
        <v>659220, Алтайский край Залесовкий район с. Залесово, ул. Партизанская, 26</v>
      </c>
      <c r="P328" s="22"/>
      <c r="Q328" s="22"/>
      <c r="R328" s="22"/>
      <c r="S328" s="22"/>
      <c r="T328" s="22" t="str">
        <f t="shared" si="37"/>
        <v>с. Шатуново</v>
      </c>
      <c r="U328" s="62" t="s">
        <v>98</v>
      </c>
      <c r="V328" s="32" t="s">
        <v>558</v>
      </c>
    </row>
    <row r="329" spans="1:22" ht="64.5" thickBot="1" x14ac:dyDescent="0.3">
      <c r="A329" s="8">
        <f t="shared" si="29"/>
        <v>321</v>
      </c>
      <c r="B329" s="22" t="s">
        <v>213</v>
      </c>
      <c r="C329" s="34" t="s">
        <v>37</v>
      </c>
      <c r="D329" s="19">
        <v>23</v>
      </c>
      <c r="E329" s="19" t="str">
        <f>[7]Лист2!E330</f>
        <v>53.896696</v>
      </c>
      <c r="F329" s="16" t="str">
        <f>[7]Лист2!F330</f>
        <v>84.512900</v>
      </c>
      <c r="G329" s="23" t="str">
        <f t="shared" si="33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30"/>
        <v>Администрация Залесовского муниципального округа Алтайского края</v>
      </c>
      <c r="N329" s="11">
        <f t="shared" si="31"/>
        <v>1212200031120</v>
      </c>
      <c r="O329" s="10" t="str">
        <f t="shared" si="32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7"/>
        <v>с. Шатуново</v>
      </c>
      <c r="U329" s="60" t="s">
        <v>38</v>
      </c>
      <c r="V329" s="32" t="s">
        <v>558</v>
      </c>
    </row>
    <row r="330" spans="1:22" ht="64.5" thickBot="1" x14ac:dyDescent="0.3">
      <c r="A330" s="8">
        <f t="shared" si="29"/>
        <v>322</v>
      </c>
      <c r="B330" s="22" t="s">
        <v>213</v>
      </c>
      <c r="C330" s="34" t="s">
        <v>37</v>
      </c>
      <c r="D330" s="19">
        <v>11</v>
      </c>
      <c r="E330" s="19" t="str">
        <f>[7]Лист2!E332</f>
        <v>53.897674</v>
      </c>
      <c r="F330" s="16" t="str">
        <f>[7]Лист2!F332</f>
        <v>84.519067</v>
      </c>
      <c r="G330" s="23" t="str">
        <f t="shared" si="33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30"/>
        <v>Администрация Залесовского муниципального округа Алтайского края</v>
      </c>
      <c r="N330" s="11">
        <f t="shared" si="31"/>
        <v>1212200031120</v>
      </c>
      <c r="O330" s="10" t="str">
        <f t="shared" si="32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7"/>
        <v>с. Шатуново</v>
      </c>
      <c r="U330" s="60" t="s">
        <v>38</v>
      </c>
      <c r="V330" s="32" t="s">
        <v>558</v>
      </c>
    </row>
    <row r="331" spans="1:22" ht="64.5" thickBot="1" x14ac:dyDescent="0.3">
      <c r="A331" s="8">
        <f t="shared" si="29"/>
        <v>323</v>
      </c>
      <c r="B331" s="22" t="s">
        <v>213</v>
      </c>
      <c r="C331" s="34" t="s">
        <v>37</v>
      </c>
      <c r="D331" s="19">
        <v>1</v>
      </c>
      <c r="E331" s="16" t="str">
        <f>[7]Лист2!E333</f>
        <v>53.898194</v>
      </c>
      <c r="F331" s="16" t="str">
        <f>[7]Лист2!F333</f>
        <v>84.523532</v>
      </c>
      <c r="G331" s="23" t="str">
        <f t="shared" si="33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30"/>
        <v>Администрация Залесовского муниципального округа Алтайского края</v>
      </c>
      <c r="N331" s="11">
        <f t="shared" si="31"/>
        <v>1212200031120</v>
      </c>
      <c r="O331" s="10" t="str">
        <f t="shared" si="32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7"/>
        <v>с. Шатуново</v>
      </c>
      <c r="U331" s="60" t="s">
        <v>38</v>
      </c>
      <c r="V331" s="32" t="s">
        <v>558</v>
      </c>
    </row>
    <row r="332" spans="1:22" ht="64.5" thickBot="1" x14ac:dyDescent="0.3">
      <c r="A332" s="8">
        <f t="shared" si="29"/>
        <v>324</v>
      </c>
      <c r="B332" s="22" t="s">
        <v>213</v>
      </c>
      <c r="C332" s="34" t="s">
        <v>94</v>
      </c>
      <c r="D332" s="19">
        <v>32</v>
      </c>
      <c r="E332" s="16" t="str">
        <f>[7]Лист2!E335</f>
        <v>53.898782</v>
      </c>
      <c r="F332" s="16" t="str">
        <f>[7]Лист2!F335</f>
        <v>84.529195</v>
      </c>
      <c r="G332" s="23" t="str">
        <f t="shared" si="33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30"/>
        <v>Администрация Залесовского муниципального округа Алтайского края</v>
      </c>
      <c r="N332" s="11">
        <f t="shared" si="31"/>
        <v>1212200031120</v>
      </c>
      <c r="O332" s="10" t="str">
        <f t="shared" si="32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7"/>
        <v>с. Шатуново</v>
      </c>
      <c r="U332" s="60" t="s">
        <v>95</v>
      </c>
      <c r="V332" s="32" t="s">
        <v>558</v>
      </c>
    </row>
    <row r="333" spans="1:22" ht="64.5" thickBot="1" x14ac:dyDescent="0.3">
      <c r="A333" s="8">
        <f t="shared" si="29"/>
        <v>325</v>
      </c>
      <c r="B333" s="22" t="s">
        <v>213</v>
      </c>
      <c r="C333" s="34" t="s">
        <v>94</v>
      </c>
      <c r="D333" s="19">
        <v>9</v>
      </c>
      <c r="E333" s="16" t="str">
        <f>[7]Лист2!E336</f>
        <v>53.899069</v>
      </c>
      <c r="F333" s="16" t="str">
        <f>[7]Лист2!F336</f>
        <v xml:space="preserve"> 84.534262</v>
      </c>
      <c r="G333" s="23" t="str">
        <f t="shared" si="33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30"/>
        <v>Администрация Залесовского муниципального округа Алтайского края</v>
      </c>
      <c r="N333" s="11">
        <f t="shared" si="31"/>
        <v>1212200031120</v>
      </c>
      <c r="O333" s="10" t="str">
        <f t="shared" si="32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7"/>
        <v>с. Шатуново</v>
      </c>
      <c r="U333" s="60" t="s">
        <v>95</v>
      </c>
      <c r="V333" s="32" t="s">
        <v>558</v>
      </c>
    </row>
    <row r="334" spans="1:22" ht="64.5" thickBot="1" x14ac:dyDescent="0.3">
      <c r="A334" s="8">
        <f t="shared" si="29"/>
        <v>326</v>
      </c>
      <c r="B334" s="22" t="s">
        <v>213</v>
      </c>
      <c r="C334" s="34" t="s">
        <v>191</v>
      </c>
      <c r="D334" s="19">
        <v>8</v>
      </c>
      <c r="E334" s="16" t="str">
        <f>[7]Лист2!E337</f>
        <v>53.895806</v>
      </c>
      <c r="F334" s="16" t="str">
        <f>[7]Лист2!F337</f>
        <v>84.533301</v>
      </c>
      <c r="G334" s="23" t="str">
        <f t="shared" si="33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30"/>
        <v>Администрация Залесовского муниципального округа Алтайского края</v>
      </c>
      <c r="N334" s="11">
        <f t="shared" si="31"/>
        <v>1212200031120</v>
      </c>
      <c r="O334" s="10" t="str">
        <f t="shared" si="32"/>
        <v>659220, Алтайский край Залесовкий район с. Залесово, ул. Партизанская, 26</v>
      </c>
      <c r="P334" s="16"/>
      <c r="Q334" s="16"/>
      <c r="R334" s="16"/>
      <c r="S334" s="16"/>
      <c r="T334" s="16" t="str">
        <f t="shared" si="37"/>
        <v>с. Шатуново</v>
      </c>
      <c r="U334" s="60" t="s">
        <v>126</v>
      </c>
      <c r="V334" s="32" t="s">
        <v>558</v>
      </c>
    </row>
    <row r="335" spans="1:22" ht="64.5" thickBot="1" x14ac:dyDescent="0.3">
      <c r="A335" s="8">
        <f t="shared" ref="A335:A376" si="38">A334+1</f>
        <v>327</v>
      </c>
      <c r="B335" s="22" t="s">
        <v>213</v>
      </c>
      <c r="C335" s="34" t="s">
        <v>178</v>
      </c>
      <c r="D335" s="19">
        <v>21</v>
      </c>
      <c r="E335" s="16" t="str">
        <f>[7]Лист2!E339</f>
        <v>53.892628</v>
      </c>
      <c r="F335" s="16" t="str">
        <f>[7]Лист2!F339</f>
        <v>84.531989</v>
      </c>
      <c r="G335" s="23" t="str">
        <f t="shared" si="33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30"/>
        <v>Администрация Залесовского муниципального округа Алтайского края</v>
      </c>
      <c r="N335" s="11">
        <f t="shared" si="31"/>
        <v>1212200031120</v>
      </c>
      <c r="O335" s="10" t="str">
        <f t="shared" si="32"/>
        <v>659220, Алтайский край Залесовкий район с. Залесово, ул. Партизанская, 26</v>
      </c>
      <c r="P335" s="16"/>
      <c r="Q335" s="16"/>
      <c r="R335" s="16"/>
      <c r="S335" s="16"/>
      <c r="T335" s="16" t="str">
        <f t="shared" si="37"/>
        <v>с. Шатуново</v>
      </c>
      <c r="U335" s="60" t="s">
        <v>180</v>
      </c>
      <c r="V335" s="32" t="s">
        <v>558</v>
      </c>
    </row>
    <row r="336" spans="1:22" ht="64.5" thickBot="1" x14ac:dyDescent="0.3">
      <c r="A336" s="8">
        <f t="shared" si="38"/>
        <v>328</v>
      </c>
      <c r="B336" s="22" t="s">
        <v>213</v>
      </c>
      <c r="C336" s="34" t="s">
        <v>215</v>
      </c>
      <c r="D336" s="19">
        <v>5</v>
      </c>
      <c r="E336" s="16" t="str">
        <f>[7]Лист2!E340</f>
        <v>53.892755</v>
      </c>
      <c r="F336" s="16" t="str">
        <f>[7]Лист2!F340</f>
        <v>84.530579</v>
      </c>
      <c r="G336" s="23" t="str">
        <f t="shared" si="33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30"/>
        <v>Администрация Залесовского муниципального округа Алтайского края</v>
      </c>
      <c r="N336" s="11">
        <f t="shared" si="31"/>
        <v>1212200031120</v>
      </c>
      <c r="O336" s="10" t="str">
        <f t="shared" si="32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7"/>
        <v>с. Шатуново</v>
      </c>
      <c r="U336" s="60" t="s">
        <v>215</v>
      </c>
      <c r="V336" s="32" t="s">
        <v>558</v>
      </c>
    </row>
    <row r="337" spans="1:22" ht="63.75" x14ac:dyDescent="0.25">
      <c r="A337" s="8">
        <f t="shared" si="38"/>
        <v>329</v>
      </c>
      <c r="B337" s="22" t="s">
        <v>213</v>
      </c>
      <c r="C337" s="36" t="s">
        <v>178</v>
      </c>
      <c r="D337" s="24">
        <v>37</v>
      </c>
      <c r="E337" s="22" t="str">
        <f>[7]Лист2!E342</f>
        <v>53.890951</v>
      </c>
      <c r="F337" s="22" t="str">
        <f>[7]Лист2!F342</f>
        <v>84.527282</v>
      </c>
      <c r="G337" s="23" t="str">
        <f t="shared" si="33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30"/>
        <v>Администрация Залесовского муниципального округа Алтайского края</v>
      </c>
      <c r="N337" s="11">
        <f t="shared" si="31"/>
        <v>1212200031120</v>
      </c>
      <c r="O337" s="10" t="str">
        <f t="shared" si="32"/>
        <v>659220, Алтайский край Залесовкий район с. Залесово, ул. Партизанская, 26</v>
      </c>
      <c r="P337" s="22"/>
      <c r="Q337" s="22"/>
      <c r="R337" s="22"/>
      <c r="S337" s="22"/>
      <c r="T337" s="16" t="str">
        <f t="shared" si="37"/>
        <v>с. Шатуново</v>
      </c>
      <c r="U337" s="60" t="s">
        <v>180</v>
      </c>
      <c r="V337" s="32" t="s">
        <v>558</v>
      </c>
    </row>
    <row r="338" spans="1:22" ht="63.75" x14ac:dyDescent="0.25">
      <c r="A338" s="8">
        <f t="shared" si="38"/>
        <v>330</v>
      </c>
      <c r="B338" s="22" t="s">
        <v>213</v>
      </c>
      <c r="C338" s="36" t="s">
        <v>125</v>
      </c>
      <c r="D338" s="19">
        <v>17</v>
      </c>
      <c r="E338" s="16" t="str">
        <f>[7]Лист2!E343</f>
        <v>53.894315</v>
      </c>
      <c r="F338" s="16" t="str">
        <f>[7]Лист2!F343</f>
        <v>84.530857</v>
      </c>
      <c r="G338" s="23" t="str">
        <f t="shared" si="33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30"/>
        <v>Администрация Залесовского муниципального округа Алтайского края</v>
      </c>
      <c r="N338" s="11">
        <f t="shared" si="31"/>
        <v>1212200031120</v>
      </c>
      <c r="O338" s="10" t="str">
        <f t="shared" si="32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7"/>
        <v>с. Шатуново</v>
      </c>
      <c r="U338" s="60" t="s">
        <v>126</v>
      </c>
      <c r="V338" s="32" t="s">
        <v>558</v>
      </c>
    </row>
    <row r="339" spans="1:22" ht="63.75" x14ac:dyDescent="0.25">
      <c r="A339" s="8">
        <f t="shared" si="38"/>
        <v>331</v>
      </c>
      <c r="B339" s="22" t="s">
        <v>213</v>
      </c>
      <c r="C339" s="36" t="s">
        <v>216</v>
      </c>
      <c r="D339" s="19">
        <v>2</v>
      </c>
      <c r="E339" s="16" t="str">
        <f>[7]Лист2!E344</f>
        <v>53.895244</v>
      </c>
      <c r="F339" s="16" t="str">
        <f>[7]Лист2!F344</f>
        <v xml:space="preserve"> 84.534514</v>
      </c>
      <c r="G339" s="23" t="str">
        <f t="shared" si="33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30"/>
        <v>Администрация Залесовского муниципального округа Алтайского края</v>
      </c>
      <c r="N339" s="11">
        <f t="shared" si="31"/>
        <v>1212200031120</v>
      </c>
      <c r="O339" s="10" t="str">
        <f t="shared" si="32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7"/>
        <v>с. Шатуново</v>
      </c>
      <c r="U339" s="60" t="s">
        <v>216</v>
      </c>
      <c r="V339" s="32" t="s">
        <v>558</v>
      </c>
    </row>
    <row r="340" spans="1:22" ht="63.75" x14ac:dyDescent="0.25">
      <c r="A340" s="8">
        <f t="shared" si="38"/>
        <v>332</v>
      </c>
      <c r="B340" s="22" t="s">
        <v>213</v>
      </c>
      <c r="C340" s="36" t="s">
        <v>94</v>
      </c>
      <c r="D340" s="19">
        <v>10</v>
      </c>
      <c r="E340" s="16" t="str">
        <f>[7]Лист2!E345</f>
        <v>53.897049</v>
      </c>
      <c r="F340" s="16" t="str">
        <f>[7]Лист2!F345</f>
        <v>84.537831</v>
      </c>
      <c r="G340" s="23" t="str">
        <f t="shared" si="33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30"/>
        <v>Администрация Залесовского муниципального округа Алтайского края</v>
      </c>
      <c r="N340" s="11">
        <f t="shared" si="31"/>
        <v>1212200031120</v>
      </c>
      <c r="O340" s="10" t="str">
        <f t="shared" si="32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7"/>
        <v>с. Шатуново</v>
      </c>
      <c r="U340" s="60" t="s">
        <v>95</v>
      </c>
      <c r="V340" s="32" t="s">
        <v>558</v>
      </c>
    </row>
    <row r="341" spans="1:22" ht="63.75" x14ac:dyDescent="0.25">
      <c r="A341" s="8">
        <f t="shared" si="38"/>
        <v>333</v>
      </c>
      <c r="B341" s="22" t="s">
        <v>213</v>
      </c>
      <c r="C341" s="36" t="s">
        <v>217</v>
      </c>
      <c r="D341" s="19">
        <v>7</v>
      </c>
      <c r="E341" s="16" t="str">
        <f>[7]Лист2!E347</f>
        <v>53.899093</v>
      </c>
      <c r="F341" s="16" t="str">
        <f>[7]Лист2!F347</f>
        <v>84.543626</v>
      </c>
      <c r="G341" s="23" t="str">
        <f t="shared" si="33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30"/>
        <v>Администрация Залесовского муниципального округа Алтайского края</v>
      </c>
      <c r="N341" s="11">
        <f t="shared" si="31"/>
        <v>1212200031120</v>
      </c>
      <c r="O341" s="10" t="str">
        <f t="shared" si="32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tr">
        <f t="shared" si="37"/>
        <v>с. Шатуново</v>
      </c>
      <c r="U341" s="60" t="s">
        <v>217</v>
      </c>
      <c r="V341" s="32" t="s">
        <v>558</v>
      </c>
    </row>
    <row r="342" spans="1:22" ht="63.75" x14ac:dyDescent="0.25">
      <c r="A342" s="8">
        <f t="shared" si="38"/>
        <v>334</v>
      </c>
      <c r="B342" s="22" t="s">
        <v>213</v>
      </c>
      <c r="C342" s="36" t="s">
        <v>218</v>
      </c>
      <c r="D342" s="19">
        <v>4</v>
      </c>
      <c r="E342" s="16" t="str">
        <f>[7]Лист2!E349</f>
        <v>53.899217</v>
      </c>
      <c r="F342" s="16" t="str">
        <f>[7]Лист2!F349</f>
        <v>84.535915</v>
      </c>
      <c r="G342" s="23" t="str">
        <f t="shared" si="33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30"/>
        <v>Администрация Залесовского муниципального округа Алтайского края</v>
      </c>
      <c r="N342" s="11">
        <f t="shared" si="31"/>
        <v>1212200031120</v>
      </c>
      <c r="O342" s="10" t="str">
        <f t="shared" si="32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tr">
        <f t="shared" si="37"/>
        <v>с. Шатуново</v>
      </c>
      <c r="U342" s="60" t="s">
        <v>76</v>
      </c>
      <c r="V342" s="32" t="s">
        <v>558</v>
      </c>
    </row>
    <row r="343" spans="1:22" ht="64.5" thickBot="1" x14ac:dyDescent="0.3">
      <c r="A343" s="8">
        <f t="shared" si="38"/>
        <v>335</v>
      </c>
      <c r="B343" s="22" t="s">
        <v>213</v>
      </c>
      <c r="C343" s="42" t="s">
        <v>556</v>
      </c>
      <c r="D343" s="19">
        <v>13</v>
      </c>
      <c r="E343" s="16" t="str">
        <f>[7]Лист2!E351</f>
        <v>53.905737</v>
      </c>
      <c r="F343" s="16" t="str">
        <f>[7]Лист2!F351</f>
        <v>84.539912</v>
      </c>
      <c r="G343" s="23" t="str">
        <f t="shared" si="33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30"/>
        <v>Администрация Залесовского муниципального округа Алтайского края</v>
      </c>
      <c r="N343" s="11">
        <f t="shared" si="31"/>
        <v>1212200031120</v>
      </c>
      <c r="O343" s="10" t="str">
        <f t="shared" si="32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si="37"/>
        <v>с. Шатуново</v>
      </c>
      <c r="U343" s="60" t="s">
        <v>556</v>
      </c>
      <c r="V343" s="32" t="s">
        <v>558</v>
      </c>
    </row>
    <row r="344" spans="1:22" ht="64.5" thickBot="1" x14ac:dyDescent="0.3">
      <c r="A344" s="8">
        <f t="shared" si="38"/>
        <v>336</v>
      </c>
      <c r="B344" s="22" t="s">
        <v>219</v>
      </c>
      <c r="C344" s="33" t="s">
        <v>94</v>
      </c>
      <c r="D344" s="19">
        <v>8</v>
      </c>
      <c r="E344" s="16" t="str">
        <f>[8]Лист2!E352</f>
        <v>53.995260</v>
      </c>
      <c r="F344" s="16" t="str">
        <f>[8]Лист2!F352</f>
        <v>84.171136</v>
      </c>
      <c r="G344" s="23" t="str">
        <f t="shared" si="33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30"/>
        <v>Администрация Залесовского муниципального округа Алтайского края</v>
      </c>
      <c r="N344" s="11">
        <f t="shared" si="31"/>
        <v>1212200031120</v>
      </c>
      <c r="O344" s="10" t="str">
        <f t="shared" si="32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">
        <v>219</v>
      </c>
      <c r="U344" s="60" t="s">
        <v>95</v>
      </c>
      <c r="V344" s="32" t="s">
        <v>558</v>
      </c>
    </row>
    <row r="345" spans="1:22" ht="64.5" thickBot="1" x14ac:dyDescent="0.3">
      <c r="A345" s="8">
        <f t="shared" si="38"/>
        <v>337</v>
      </c>
      <c r="B345" s="16" t="s">
        <v>219</v>
      </c>
      <c r="C345" s="34" t="s">
        <v>94</v>
      </c>
      <c r="D345" s="19">
        <v>37</v>
      </c>
      <c r="E345" s="16" t="str">
        <f>[8]Лист2!E353</f>
        <v>53.995260</v>
      </c>
      <c r="F345" s="16" t="str">
        <f>[8]Лист2!F353</f>
        <v>84.171136</v>
      </c>
      <c r="G345" s="23" t="str">
        <f t="shared" si="33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30"/>
        <v>Администрация Залесовского муниципального округа Алтайского края</v>
      </c>
      <c r="N345" s="11">
        <f t="shared" si="31"/>
        <v>1212200031120</v>
      </c>
      <c r="O345" s="10" t="str">
        <f t="shared" si="32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 t="shared" ref="T345:T347" si="39">$B$345</f>
        <v>с. Малый Калтай</v>
      </c>
      <c r="U345" s="60" t="s">
        <v>95</v>
      </c>
      <c r="V345" s="32" t="s">
        <v>558</v>
      </c>
    </row>
    <row r="346" spans="1:22" ht="64.5" thickBot="1" x14ac:dyDescent="0.3">
      <c r="A346" s="8">
        <f t="shared" si="38"/>
        <v>338</v>
      </c>
      <c r="B346" s="16" t="s">
        <v>219</v>
      </c>
      <c r="C346" s="34" t="s">
        <v>94</v>
      </c>
      <c r="D346" s="19">
        <v>45</v>
      </c>
      <c r="E346" s="16" t="str">
        <f>[8]Лист2!E354</f>
        <v>53.995260</v>
      </c>
      <c r="F346" s="16" t="str">
        <f>[8]Лист2!F354</f>
        <v>84.171136</v>
      </c>
      <c r="G346" s="23" t="str">
        <f t="shared" si="33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si="30"/>
        <v>Администрация Залесовского муниципального округа Алтайского края</v>
      </c>
      <c r="N346" s="11">
        <f t="shared" si="31"/>
        <v>1212200031120</v>
      </c>
      <c r="O346" s="10" t="str">
        <f t="shared" si="32"/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 t="shared" si="39"/>
        <v>с. Малый Калтай</v>
      </c>
      <c r="U346" s="60" t="s">
        <v>95</v>
      </c>
      <c r="V346" s="32" t="s">
        <v>558</v>
      </c>
    </row>
    <row r="347" spans="1:22" ht="64.5" thickBot="1" x14ac:dyDescent="0.3">
      <c r="A347" s="8">
        <f t="shared" si="38"/>
        <v>339</v>
      </c>
      <c r="B347" s="16" t="s">
        <v>219</v>
      </c>
      <c r="C347" s="34" t="s">
        <v>67</v>
      </c>
      <c r="D347" s="19">
        <v>2</v>
      </c>
      <c r="E347" s="16" t="str">
        <f>[8]Лист2!E355</f>
        <v>53.990565</v>
      </c>
      <c r="F347" s="16" t="str">
        <f>[8]Лист2!F355</f>
        <v>84.177011</v>
      </c>
      <c r="G347" s="23" t="str">
        <f t="shared" si="33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si="30"/>
        <v>Администрация Залесовского муниципального округа Алтайского края</v>
      </c>
      <c r="N347" s="11">
        <f t="shared" si="31"/>
        <v>1212200031120</v>
      </c>
      <c r="O347" s="10" t="str">
        <f t="shared" si="32"/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si="39"/>
        <v>с. Малый Калтай</v>
      </c>
      <c r="U347" s="60" t="s">
        <v>68</v>
      </c>
      <c r="V347" s="32" t="s">
        <v>558</v>
      </c>
    </row>
    <row r="348" spans="1:22" ht="64.5" thickBot="1" x14ac:dyDescent="0.3">
      <c r="A348" s="8">
        <f t="shared" si="38"/>
        <v>340</v>
      </c>
      <c r="B348" s="16" t="s">
        <v>220</v>
      </c>
      <c r="C348" s="33" t="s">
        <v>221</v>
      </c>
      <c r="D348" s="19">
        <v>15</v>
      </c>
      <c r="E348" s="16" t="str">
        <f>[8]Лист2!E357</f>
        <v>53.979849</v>
      </c>
      <c r="F348" s="16" t="str">
        <f>[8]Лист2!F357</f>
        <v>84.054256</v>
      </c>
      <c r="G348" s="23" t="str">
        <f t="shared" si="33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30"/>
        <v>Администрация Залесовского муниципального округа Алтайского края</v>
      </c>
      <c r="N348" s="11">
        <f t="shared" si="31"/>
        <v>1212200031120</v>
      </c>
      <c r="O348" s="10" t="str">
        <f t="shared" si="32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>$B$348</f>
        <v>с. Видоново</v>
      </c>
      <c r="U348" s="60" t="s">
        <v>550</v>
      </c>
      <c r="V348" s="32" t="s">
        <v>558</v>
      </c>
    </row>
    <row r="349" spans="1:22" ht="64.5" thickBot="1" x14ac:dyDescent="0.3">
      <c r="A349" s="8">
        <f t="shared" si="38"/>
        <v>341</v>
      </c>
      <c r="B349" s="16" t="s">
        <v>220</v>
      </c>
      <c r="C349" s="34" t="s">
        <v>221</v>
      </c>
      <c r="D349" s="19">
        <v>8</v>
      </c>
      <c r="E349" s="16" t="str">
        <f>[8]Лист2!E358</f>
        <v>53.979849</v>
      </c>
      <c r="F349" s="16" t="str">
        <f>[8]Лист2!F358</f>
        <v>84.054256</v>
      </c>
      <c r="G349" s="23" t="str">
        <f t="shared" si="33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ref="M349:M377" si="40">$M$10</f>
        <v>Администрация Залесовского муниципального округа Алтайского края</v>
      </c>
      <c r="N349" s="11">
        <f t="shared" ref="N349:N377" si="41">$N$9</f>
        <v>1212200031120</v>
      </c>
      <c r="O349" s="10" t="str">
        <f t="shared" ref="O349:O377" si="42">$O$9</f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tr">
        <f t="shared" ref="T349:T376" si="43">B349</f>
        <v>с. Видоново</v>
      </c>
      <c r="U349" s="60" t="s">
        <v>550</v>
      </c>
      <c r="V349" s="32" t="s">
        <v>558</v>
      </c>
    </row>
    <row r="350" spans="1:22" ht="64.5" thickBot="1" x14ac:dyDescent="0.3">
      <c r="A350" s="8">
        <f t="shared" si="38"/>
        <v>342</v>
      </c>
      <c r="B350" s="16" t="s">
        <v>220</v>
      </c>
      <c r="C350" s="34" t="s">
        <v>57</v>
      </c>
      <c r="D350" s="19">
        <v>15</v>
      </c>
      <c r="E350" s="16" t="str">
        <f>[8]Лист2!E359</f>
        <v>53.975803</v>
      </c>
      <c r="F350" s="16" t="str">
        <f>[8]Лист2!F359</f>
        <v>84.059197</v>
      </c>
      <c r="G350" s="23" t="str">
        <f t="shared" si="33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40"/>
        <v>Администрация Залесовского муниципального округа Алтайского края</v>
      </c>
      <c r="N350" s="11">
        <f t="shared" si="41"/>
        <v>1212200031120</v>
      </c>
      <c r="O350" s="10" t="str">
        <f t="shared" si="42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tr">
        <f t="shared" si="43"/>
        <v>с. Видоново</v>
      </c>
      <c r="U350" s="60" t="s">
        <v>58</v>
      </c>
      <c r="V350" s="32" t="s">
        <v>558</v>
      </c>
    </row>
    <row r="351" spans="1:22" ht="64.5" thickBot="1" x14ac:dyDescent="0.3">
      <c r="A351" s="8">
        <f>A350+1</f>
        <v>343</v>
      </c>
      <c r="B351" s="16" t="s">
        <v>220</v>
      </c>
      <c r="C351" s="34" t="s">
        <v>57</v>
      </c>
      <c r="D351" s="19">
        <v>33</v>
      </c>
      <c r="E351" s="16" t="str">
        <f>[8]Лист2!E360</f>
        <v>53.975803</v>
      </c>
      <c r="F351" s="16" t="str">
        <f>[8]Лист2!F360</f>
        <v>84.059197</v>
      </c>
      <c r="G351" s="23" t="str">
        <f t="shared" si="33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40"/>
        <v>Администрация Залесовского муниципального округа Алтайского края</v>
      </c>
      <c r="N351" s="11">
        <f t="shared" si="41"/>
        <v>1212200031120</v>
      </c>
      <c r="O351" s="10" t="str">
        <f t="shared" si="42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tr">
        <f t="shared" si="43"/>
        <v>с. Видоново</v>
      </c>
      <c r="U351" s="60" t="s">
        <v>58</v>
      </c>
      <c r="V351" s="32" t="s">
        <v>558</v>
      </c>
    </row>
    <row r="352" spans="1:22" ht="64.5" thickBot="1" x14ac:dyDescent="0.3">
      <c r="A352" s="8">
        <f>A351+1</f>
        <v>344</v>
      </c>
      <c r="B352" s="16" t="s">
        <v>604</v>
      </c>
      <c r="C352" s="34" t="s">
        <v>232</v>
      </c>
      <c r="D352" s="19">
        <v>2</v>
      </c>
      <c r="E352" s="16" t="s">
        <v>608</v>
      </c>
      <c r="F352" s="16" t="s">
        <v>609</v>
      </c>
      <c r="G352" s="23" t="str">
        <f t="shared" si="33"/>
        <v>грунт</v>
      </c>
      <c r="H352" s="19">
        <v>4</v>
      </c>
      <c r="I352" s="19">
        <v>1</v>
      </c>
      <c r="J352" s="19">
        <v>0.8</v>
      </c>
      <c r="K352" s="19"/>
      <c r="L352" s="19"/>
      <c r="M352" s="10" t="str">
        <f t="shared" si="40"/>
        <v>Администрация Залесовского муниципального округа Алтайского края</v>
      </c>
      <c r="N352" s="11">
        <f t="shared" si="41"/>
        <v>1212200031120</v>
      </c>
      <c r="O352" s="10" t="str">
        <f t="shared" si="42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">
        <v>604</v>
      </c>
      <c r="U352" s="60" t="s">
        <v>554</v>
      </c>
      <c r="V352" s="32" t="s">
        <v>605</v>
      </c>
    </row>
    <row r="353" spans="1:22" ht="64.5" thickBot="1" x14ac:dyDescent="0.3">
      <c r="A353" s="8">
        <f t="shared" ref="A353:A355" si="44">A352+1</f>
        <v>345</v>
      </c>
      <c r="B353" s="16" t="s">
        <v>606</v>
      </c>
      <c r="C353" s="34" t="s">
        <v>183</v>
      </c>
      <c r="D353" s="19">
        <v>2</v>
      </c>
      <c r="E353" s="16" t="s">
        <v>610</v>
      </c>
      <c r="F353" s="16" t="s">
        <v>611</v>
      </c>
      <c r="G353" s="23" t="str">
        <f t="shared" si="33"/>
        <v>грунт</v>
      </c>
      <c r="H353" s="19">
        <v>4</v>
      </c>
      <c r="I353" s="19">
        <v>1</v>
      </c>
      <c r="J353" s="19">
        <v>0.8</v>
      </c>
      <c r="K353" s="19"/>
      <c r="L353" s="19"/>
      <c r="M353" s="10" t="str">
        <f t="shared" si="40"/>
        <v>Администрация Залесовского муниципального округа Алтайского края</v>
      </c>
      <c r="N353" s="11">
        <f t="shared" si="41"/>
        <v>1212200031120</v>
      </c>
      <c r="O353" s="10" t="str">
        <f t="shared" si="42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">
        <v>606</v>
      </c>
      <c r="U353" s="60" t="s">
        <v>607</v>
      </c>
      <c r="V353" s="32" t="s">
        <v>605</v>
      </c>
    </row>
    <row r="354" spans="1:22" ht="64.5" thickBot="1" x14ac:dyDescent="0.3">
      <c r="A354" s="8">
        <f t="shared" si="44"/>
        <v>346</v>
      </c>
      <c r="B354" s="16" t="s">
        <v>222</v>
      </c>
      <c r="C354" s="33" t="s">
        <v>214</v>
      </c>
      <c r="D354" s="19">
        <v>13</v>
      </c>
      <c r="E354" s="16" t="str">
        <f>[2]Лист2!E361</f>
        <v>54.189371</v>
      </c>
      <c r="F354" s="16" t="str">
        <f>[2]Лист2!F361</f>
        <v xml:space="preserve"> 84.959480</v>
      </c>
      <c r="G354" s="23" t="str">
        <f t="shared" si="33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40"/>
        <v>Администрация Залесовского муниципального округа Алтайского края</v>
      </c>
      <c r="N354" s="11">
        <f t="shared" si="41"/>
        <v>1212200031120</v>
      </c>
      <c r="O354" s="10" t="str">
        <f t="shared" si="42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3"/>
        <v>с. Кордон</v>
      </c>
      <c r="U354" s="60" t="s">
        <v>38</v>
      </c>
      <c r="V354" s="66" t="s">
        <v>581</v>
      </c>
    </row>
    <row r="355" spans="1:22" ht="64.5" thickBot="1" x14ac:dyDescent="0.3">
      <c r="A355" s="8">
        <f t="shared" si="44"/>
        <v>347</v>
      </c>
      <c r="B355" s="16" t="s">
        <v>222</v>
      </c>
      <c r="C355" s="34" t="s">
        <v>580</v>
      </c>
      <c r="D355" s="19">
        <v>14</v>
      </c>
      <c r="E355" s="16" t="str">
        <f>[2]Лист2!E362</f>
        <v>54.093356</v>
      </c>
      <c r="F355" s="16" t="str">
        <f>[2]Лист2!F362</f>
        <v>84.774004</v>
      </c>
      <c r="G355" s="23" t="str">
        <f t="shared" ref="G355:G377" si="45">$G$10</f>
        <v>грунт</v>
      </c>
      <c r="H355" s="16">
        <v>4</v>
      </c>
      <c r="I355" s="16">
        <v>1</v>
      </c>
      <c r="J355" s="16">
        <v>0.8</v>
      </c>
      <c r="K355" s="19"/>
      <c r="L355" s="19"/>
      <c r="M355" s="10" t="str">
        <f t="shared" si="40"/>
        <v>Администрация Залесовского муниципального округа Алтайского края</v>
      </c>
      <c r="N355" s="11">
        <f t="shared" si="41"/>
        <v>1212200031120</v>
      </c>
      <c r="O355" s="10" t="str">
        <f t="shared" si="42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3"/>
        <v>с. Кордон</v>
      </c>
      <c r="U355" s="60" t="s">
        <v>180</v>
      </c>
      <c r="V355" s="66" t="s">
        <v>603</v>
      </c>
    </row>
    <row r="356" spans="1:22" ht="64.5" thickBot="1" x14ac:dyDescent="0.3">
      <c r="A356" s="8">
        <f t="shared" si="38"/>
        <v>348</v>
      </c>
      <c r="B356" s="16" t="s">
        <v>222</v>
      </c>
      <c r="C356" s="34" t="s">
        <v>223</v>
      </c>
      <c r="D356" s="19">
        <v>14</v>
      </c>
      <c r="E356" s="16" t="str">
        <f>[2]Лист2!E363</f>
        <v>54.187116</v>
      </c>
      <c r="F356" s="16" t="str">
        <f>[2]Лист2!F363</f>
        <v xml:space="preserve"> 84.962606</v>
      </c>
      <c r="G356" s="23" t="str">
        <f t="shared" si="45"/>
        <v>грунт</v>
      </c>
      <c r="H356" s="19">
        <v>8</v>
      </c>
      <c r="I356" s="19">
        <v>2</v>
      </c>
      <c r="J356" s="19">
        <v>1.6</v>
      </c>
      <c r="K356" s="19"/>
      <c r="L356" s="19"/>
      <c r="M356" s="10" t="str">
        <f t="shared" si="40"/>
        <v>Администрация Залесовского муниципального округа Алтайского края</v>
      </c>
      <c r="N356" s="11">
        <f t="shared" si="41"/>
        <v>1212200031120</v>
      </c>
      <c r="O356" s="10" t="str">
        <f t="shared" si="42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3"/>
        <v>с. Кордон</v>
      </c>
      <c r="U356" s="60" t="s">
        <v>105</v>
      </c>
      <c r="V356" s="66" t="s">
        <v>613</v>
      </c>
    </row>
    <row r="357" spans="1:22" ht="64.5" thickBot="1" x14ac:dyDescent="0.3">
      <c r="A357" s="8">
        <f t="shared" si="38"/>
        <v>349</v>
      </c>
      <c r="B357" s="16" t="s">
        <v>222</v>
      </c>
      <c r="C357" s="34" t="s">
        <v>178</v>
      </c>
      <c r="D357" s="19">
        <v>23</v>
      </c>
      <c r="E357" s="16" t="str">
        <f>[2]Лист2!E364</f>
        <v>54.187116</v>
      </c>
      <c r="F357" s="16" t="str">
        <f>[2]Лист2!F364</f>
        <v>84.962606</v>
      </c>
      <c r="G357" s="23" t="str">
        <f t="shared" si="45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40"/>
        <v>Администрация Залесовского муниципального округа Алтайского края</v>
      </c>
      <c r="N357" s="11">
        <f t="shared" si="41"/>
        <v>1212200031120</v>
      </c>
      <c r="O357" s="10" t="str">
        <f t="shared" si="42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3"/>
        <v>с. Кордон</v>
      </c>
      <c r="U357" s="60" t="s">
        <v>180</v>
      </c>
      <c r="V357" s="66" t="s">
        <v>581</v>
      </c>
    </row>
    <row r="358" spans="1:22" ht="64.5" thickBot="1" x14ac:dyDescent="0.3">
      <c r="A358" s="8">
        <f t="shared" si="38"/>
        <v>350</v>
      </c>
      <c r="B358" s="16" t="s">
        <v>222</v>
      </c>
      <c r="C358" s="34" t="s">
        <v>224</v>
      </c>
      <c r="D358" s="19">
        <v>29</v>
      </c>
      <c r="E358" s="16" t="str">
        <f>[2]Лист2!E365</f>
        <v>54.186084</v>
      </c>
      <c r="F358" s="16" t="str">
        <f>[2]Лист2!F365</f>
        <v>54.186084</v>
      </c>
      <c r="G358" s="23" t="str">
        <f t="shared" si="45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40"/>
        <v>Администрация Залесовского муниципального округа Алтайского края</v>
      </c>
      <c r="N358" s="11">
        <f t="shared" si="41"/>
        <v>1212200031120</v>
      </c>
      <c r="O358" s="10" t="str">
        <f t="shared" si="42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3"/>
        <v>с. Кордон</v>
      </c>
      <c r="U358" s="60" t="s">
        <v>138</v>
      </c>
      <c r="V358" s="66" t="s">
        <v>581</v>
      </c>
    </row>
    <row r="359" spans="1:22" ht="64.5" thickBot="1" x14ac:dyDescent="0.3">
      <c r="A359" s="8">
        <f t="shared" si="38"/>
        <v>351</v>
      </c>
      <c r="B359" s="16" t="s">
        <v>222</v>
      </c>
      <c r="C359" s="34" t="s">
        <v>224</v>
      </c>
      <c r="D359" s="19">
        <v>15</v>
      </c>
      <c r="E359" s="16" t="str">
        <f>[2]Лист2!E366</f>
        <v>54.186084</v>
      </c>
      <c r="F359" s="16" t="str">
        <f>[2]Лист2!F366</f>
        <v>54.186084</v>
      </c>
      <c r="G359" s="23" t="str">
        <f t="shared" si="45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40"/>
        <v>Администрация Залесовского муниципального округа Алтайского края</v>
      </c>
      <c r="N359" s="11">
        <f t="shared" si="41"/>
        <v>1212200031120</v>
      </c>
      <c r="O359" s="10" t="str">
        <f t="shared" si="42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3"/>
        <v>с. Кордон</v>
      </c>
      <c r="U359" s="60" t="s">
        <v>138</v>
      </c>
      <c r="V359" s="66" t="s">
        <v>581</v>
      </c>
    </row>
    <row r="360" spans="1:22" ht="64.5" thickBot="1" x14ac:dyDescent="0.3">
      <c r="A360" s="8">
        <f t="shared" si="38"/>
        <v>352</v>
      </c>
      <c r="B360" s="16" t="s">
        <v>222</v>
      </c>
      <c r="C360" s="34" t="s">
        <v>225</v>
      </c>
      <c r="D360" s="19">
        <v>25</v>
      </c>
      <c r="E360" s="16" t="str">
        <f>[2]Лист2!E367</f>
        <v>54.186084</v>
      </c>
      <c r="F360" s="16" t="str">
        <f>[2]Лист2!F367</f>
        <v>54.186084</v>
      </c>
      <c r="G360" s="23" t="str">
        <f t="shared" si="45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40"/>
        <v>Администрация Залесовского муниципального округа Алтайского края</v>
      </c>
      <c r="N360" s="11">
        <f t="shared" si="41"/>
        <v>1212200031120</v>
      </c>
      <c r="O360" s="10" t="str">
        <f t="shared" si="42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3"/>
        <v>с. Кордон</v>
      </c>
      <c r="U360" s="60" t="s">
        <v>138</v>
      </c>
      <c r="V360" s="66" t="s">
        <v>581</v>
      </c>
    </row>
    <row r="361" spans="1:22" ht="64.5" thickBot="1" x14ac:dyDescent="0.3">
      <c r="A361" s="8">
        <f t="shared" si="38"/>
        <v>353</v>
      </c>
      <c r="B361" s="16" t="s">
        <v>222</v>
      </c>
      <c r="C361" s="34" t="s">
        <v>226</v>
      </c>
      <c r="D361" s="19">
        <v>20</v>
      </c>
      <c r="E361" s="16" t="str">
        <f>[2]Лист2!E368</f>
        <v>54.182875</v>
      </c>
      <c r="F361" s="16" t="str">
        <f>[2]Лист2!F368</f>
        <v>84.963908</v>
      </c>
      <c r="G361" s="23" t="str">
        <f t="shared" si="45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40"/>
        <v>Администрация Залесовского муниципального округа Алтайского края</v>
      </c>
      <c r="N361" s="11">
        <f t="shared" si="41"/>
        <v>1212200031120</v>
      </c>
      <c r="O361" s="10" t="str">
        <f t="shared" si="42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3"/>
        <v>с. Кордон</v>
      </c>
      <c r="U361" s="60" t="s">
        <v>47</v>
      </c>
      <c r="V361" s="66" t="s">
        <v>603</v>
      </c>
    </row>
    <row r="362" spans="1:22" ht="64.5" thickBot="1" x14ac:dyDescent="0.3">
      <c r="A362" s="8">
        <f t="shared" si="38"/>
        <v>354</v>
      </c>
      <c r="B362" s="16" t="s">
        <v>222</v>
      </c>
      <c r="C362" s="34" t="s">
        <v>137</v>
      </c>
      <c r="D362" s="19">
        <v>11</v>
      </c>
      <c r="E362" s="16" t="s">
        <v>599</v>
      </c>
      <c r="F362" s="16" t="s">
        <v>600</v>
      </c>
      <c r="G362" s="23" t="str">
        <f t="shared" si="45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40"/>
        <v>Администрация Залесовского муниципального округа Алтайского края</v>
      </c>
      <c r="N362" s="11">
        <f t="shared" si="41"/>
        <v>1212200031120</v>
      </c>
      <c r="O362" s="10" t="str">
        <f t="shared" si="42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3"/>
        <v>с. Кордон</v>
      </c>
      <c r="U362" s="60" t="s">
        <v>47</v>
      </c>
      <c r="V362" s="66" t="s">
        <v>603</v>
      </c>
    </row>
    <row r="363" spans="1:22" ht="64.5" thickBot="1" x14ac:dyDescent="0.3">
      <c r="A363" s="8">
        <f t="shared" si="38"/>
        <v>355</v>
      </c>
      <c r="B363" s="16" t="s">
        <v>222</v>
      </c>
      <c r="C363" s="34" t="s">
        <v>227</v>
      </c>
      <c r="D363" s="19">
        <v>5</v>
      </c>
      <c r="E363" s="16" t="str">
        <f>[2]Лист2!E370</f>
        <v>54.179129</v>
      </c>
      <c r="F363" s="16" t="str">
        <f>[2]Лист2!F370</f>
        <v xml:space="preserve"> 84.961105</v>
      </c>
      <c r="G363" s="23" t="str">
        <f t="shared" si="45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40"/>
        <v>Администрация Залесовского муниципального округа Алтайского края</v>
      </c>
      <c r="N363" s="11">
        <f t="shared" si="41"/>
        <v>1212200031120</v>
      </c>
      <c r="O363" s="10" t="str">
        <f t="shared" si="42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3"/>
        <v>с. Кордон</v>
      </c>
      <c r="U363" s="60" t="s">
        <v>551</v>
      </c>
      <c r="V363" s="66" t="s">
        <v>581</v>
      </c>
    </row>
    <row r="364" spans="1:22" ht="64.5" thickBot="1" x14ac:dyDescent="0.3">
      <c r="A364" s="8">
        <f t="shared" si="38"/>
        <v>356</v>
      </c>
      <c r="B364" s="16" t="s">
        <v>222</v>
      </c>
      <c r="C364" s="34" t="s">
        <v>227</v>
      </c>
      <c r="D364" s="19">
        <v>26</v>
      </c>
      <c r="E364" s="16" t="str">
        <f>[2]Лист2!E371</f>
        <v>54.175145</v>
      </c>
      <c r="F364" s="16" t="str">
        <f>[2]Лист2!F371</f>
        <v xml:space="preserve"> 84.950766</v>
      </c>
      <c r="G364" s="23" t="str">
        <f t="shared" si="45"/>
        <v>грунт</v>
      </c>
      <c r="H364" s="19">
        <v>4</v>
      </c>
      <c r="I364" s="19">
        <v>1</v>
      </c>
      <c r="J364" s="19">
        <v>0.8</v>
      </c>
      <c r="K364" s="19"/>
      <c r="L364" s="19"/>
      <c r="M364" s="10" t="str">
        <f t="shared" si="40"/>
        <v>Администрация Залесовского муниципального округа Алтайского края</v>
      </c>
      <c r="N364" s="11">
        <f t="shared" si="41"/>
        <v>1212200031120</v>
      </c>
      <c r="O364" s="10" t="str">
        <f t="shared" si="42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3"/>
        <v>с. Кордон</v>
      </c>
      <c r="U364" s="60" t="s">
        <v>551</v>
      </c>
      <c r="V364" s="66" t="s">
        <v>581</v>
      </c>
    </row>
    <row r="365" spans="1:22" ht="64.5" thickBot="1" x14ac:dyDescent="0.3">
      <c r="A365" s="8">
        <f t="shared" si="38"/>
        <v>357</v>
      </c>
      <c r="B365" s="16" t="s">
        <v>222</v>
      </c>
      <c r="C365" s="34" t="s">
        <v>39</v>
      </c>
      <c r="D365" s="19">
        <v>10</v>
      </c>
      <c r="E365" s="16" t="str">
        <f>[2]Лист2!E372</f>
        <v>54.183950</v>
      </c>
      <c r="F365" s="16" t="str">
        <f>[2]Лист2!F372</f>
        <v>84.975083</v>
      </c>
      <c r="G365" s="23" t="str">
        <f t="shared" si="45"/>
        <v>грунт</v>
      </c>
      <c r="H365" s="19">
        <v>4</v>
      </c>
      <c r="I365" s="19">
        <v>1</v>
      </c>
      <c r="J365" s="19">
        <v>0.8</v>
      </c>
      <c r="K365" s="19"/>
      <c r="L365" s="19"/>
      <c r="M365" s="10" t="str">
        <f t="shared" si="40"/>
        <v>Администрация Залесовского муниципального округа Алтайского края</v>
      </c>
      <c r="N365" s="11">
        <f t="shared" si="41"/>
        <v>1212200031120</v>
      </c>
      <c r="O365" s="10" t="str">
        <f t="shared" si="42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3"/>
        <v>с. Кордон</v>
      </c>
      <c r="U365" s="60" t="s">
        <v>40</v>
      </c>
      <c r="V365" s="66" t="s">
        <v>581</v>
      </c>
    </row>
    <row r="366" spans="1:22" ht="64.5" thickBot="1" x14ac:dyDescent="0.3">
      <c r="A366" s="8">
        <f t="shared" si="38"/>
        <v>358</v>
      </c>
      <c r="B366" s="16" t="s">
        <v>222</v>
      </c>
      <c r="C366" s="34" t="s">
        <v>228</v>
      </c>
      <c r="D366" s="19">
        <v>5</v>
      </c>
      <c r="E366" s="16" t="str">
        <f>[2]Лист2!E373</f>
        <v>54.186052</v>
      </c>
      <c r="F366" s="16" t="str">
        <f>[2]Лист2!F373</f>
        <v>84.976548</v>
      </c>
      <c r="G366" s="23" t="str">
        <f t="shared" si="45"/>
        <v>грунт</v>
      </c>
      <c r="H366" s="19">
        <v>4</v>
      </c>
      <c r="I366" s="19">
        <v>1</v>
      </c>
      <c r="J366" s="19">
        <v>0.8</v>
      </c>
      <c r="K366" s="19"/>
      <c r="L366" s="19"/>
      <c r="M366" s="10" t="str">
        <f t="shared" si="40"/>
        <v>Администрация Залесовского муниципального округа Алтайского края</v>
      </c>
      <c r="N366" s="11">
        <f t="shared" si="41"/>
        <v>1212200031120</v>
      </c>
      <c r="O366" s="10" t="str">
        <f t="shared" si="42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3"/>
        <v>с. Кордон</v>
      </c>
      <c r="U366" s="60" t="s">
        <v>552</v>
      </c>
      <c r="V366" s="66" t="s">
        <v>581</v>
      </c>
    </row>
    <row r="367" spans="1:22" ht="64.5" thickBot="1" x14ac:dyDescent="0.3">
      <c r="A367" s="8">
        <f t="shared" si="38"/>
        <v>359</v>
      </c>
      <c r="B367" s="16" t="s">
        <v>222</v>
      </c>
      <c r="C367" s="34" t="s">
        <v>104</v>
      </c>
      <c r="D367" s="19">
        <v>23</v>
      </c>
      <c r="E367" s="16" t="s">
        <v>601</v>
      </c>
      <c r="F367" s="16" t="s">
        <v>602</v>
      </c>
      <c r="G367" s="23" t="str">
        <f t="shared" si="45"/>
        <v>грунт</v>
      </c>
      <c r="H367" s="16">
        <v>4</v>
      </c>
      <c r="I367" s="16">
        <v>1</v>
      </c>
      <c r="J367" s="16">
        <v>0.8</v>
      </c>
      <c r="K367" s="19"/>
      <c r="L367" s="19"/>
      <c r="M367" s="10" t="str">
        <f t="shared" si="40"/>
        <v>Администрация Залесовского муниципального округа Алтайского края</v>
      </c>
      <c r="N367" s="11">
        <f t="shared" si="41"/>
        <v>1212200031120</v>
      </c>
      <c r="O367" s="10" t="str">
        <f t="shared" si="42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3"/>
        <v>с. Кордон</v>
      </c>
      <c r="U367" s="60" t="s">
        <v>107</v>
      </c>
      <c r="V367" s="66" t="s">
        <v>603</v>
      </c>
    </row>
    <row r="368" spans="1:22" ht="64.5" thickBot="1" x14ac:dyDescent="0.3">
      <c r="A368" s="8">
        <f t="shared" si="38"/>
        <v>360</v>
      </c>
      <c r="B368" s="16" t="s">
        <v>222</v>
      </c>
      <c r="C368" s="34" t="s">
        <v>229</v>
      </c>
      <c r="D368" s="19">
        <v>5</v>
      </c>
      <c r="E368" s="16" t="str">
        <f>[2]Лист2!E375</f>
        <v>54.177564</v>
      </c>
      <c r="F368" s="16" t="str">
        <f>[2]Лист2!F375</f>
        <v xml:space="preserve"> 84.964977</v>
      </c>
      <c r="G368" s="23" t="str">
        <f t="shared" si="45"/>
        <v>грунт</v>
      </c>
      <c r="H368" s="19">
        <v>4</v>
      </c>
      <c r="I368" s="19">
        <v>1</v>
      </c>
      <c r="J368" s="19">
        <v>0.8</v>
      </c>
      <c r="K368" s="19"/>
      <c r="L368" s="19"/>
      <c r="M368" s="10" t="str">
        <f t="shared" si="40"/>
        <v>Администрация Залесовского муниципального округа Алтайского края</v>
      </c>
      <c r="N368" s="11">
        <f t="shared" si="41"/>
        <v>1212200031120</v>
      </c>
      <c r="O368" s="10" t="str">
        <f t="shared" si="42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3"/>
        <v>с. Кордон</v>
      </c>
      <c r="U368" s="60" t="s">
        <v>553</v>
      </c>
      <c r="V368" s="66" t="s">
        <v>581</v>
      </c>
    </row>
    <row r="369" spans="1:22" ht="64.5" thickBot="1" x14ac:dyDescent="0.3">
      <c r="A369" s="8">
        <f t="shared" si="38"/>
        <v>361</v>
      </c>
      <c r="B369" s="16" t="s">
        <v>222</v>
      </c>
      <c r="C369" s="34" t="s">
        <v>178</v>
      </c>
      <c r="D369" s="19">
        <v>17</v>
      </c>
      <c r="E369" s="16" t="str">
        <f>[2]Лист2!E376</f>
        <v>54.177706</v>
      </c>
      <c r="F369" s="16" t="str">
        <f>[2]Лист2!F376</f>
        <v>84.961806</v>
      </c>
      <c r="G369" s="23" t="str">
        <f t="shared" si="45"/>
        <v>грунт</v>
      </c>
      <c r="H369" s="16">
        <v>4</v>
      </c>
      <c r="I369" s="16">
        <v>1</v>
      </c>
      <c r="J369" s="16">
        <v>0.8</v>
      </c>
      <c r="K369" s="19"/>
      <c r="L369" s="19"/>
      <c r="M369" s="10" t="str">
        <f t="shared" si="40"/>
        <v>Администрация Залесовского муниципального округа Алтайского края</v>
      </c>
      <c r="N369" s="11">
        <f t="shared" si="41"/>
        <v>1212200031120</v>
      </c>
      <c r="O369" s="10" t="str">
        <f t="shared" si="42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16" t="str">
        <f t="shared" si="43"/>
        <v>с. Кордон</v>
      </c>
      <c r="U369" s="60" t="s">
        <v>180</v>
      </c>
      <c r="V369" s="66" t="s">
        <v>603</v>
      </c>
    </row>
    <row r="370" spans="1:22" ht="64.5" thickBot="1" x14ac:dyDescent="0.3">
      <c r="A370" s="8">
        <f t="shared" si="38"/>
        <v>362</v>
      </c>
      <c r="B370" s="16" t="s">
        <v>230</v>
      </c>
      <c r="C370" s="39" t="s">
        <v>55</v>
      </c>
      <c r="D370" s="19">
        <v>11</v>
      </c>
      <c r="E370" s="16" t="s">
        <v>579</v>
      </c>
      <c r="F370" s="16" t="str">
        <f>[2]Лист2!F377</f>
        <v>84.649219</v>
      </c>
      <c r="G370" s="23" t="str">
        <f t="shared" si="45"/>
        <v>грунт</v>
      </c>
      <c r="H370" s="19">
        <v>8</v>
      </c>
      <c r="I370" s="19">
        <v>2</v>
      </c>
      <c r="J370" s="19">
        <v>1.6</v>
      </c>
      <c r="K370" s="19"/>
      <c r="L370" s="19"/>
      <c r="M370" s="10" t="str">
        <f t="shared" si="40"/>
        <v>Администрация Залесовского муниципального округа Алтайского края</v>
      </c>
      <c r="N370" s="11">
        <f t="shared" si="41"/>
        <v>1212200031120</v>
      </c>
      <c r="O370" s="10" t="str">
        <f t="shared" si="42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16" t="str">
        <f t="shared" si="43"/>
        <v>с. Гуниха</v>
      </c>
      <c r="U370" s="60" t="s">
        <v>56</v>
      </c>
      <c r="V370" s="66" t="s">
        <v>603</v>
      </c>
    </row>
    <row r="371" spans="1:22" ht="64.5" thickBot="1" x14ac:dyDescent="0.3">
      <c r="A371" s="8">
        <f t="shared" si="38"/>
        <v>363</v>
      </c>
      <c r="B371" s="16" t="s">
        <v>230</v>
      </c>
      <c r="C371" s="40" t="s">
        <v>94</v>
      </c>
      <c r="D371" s="19">
        <v>1</v>
      </c>
      <c r="E371" s="16" t="str">
        <f>[2]Лист2!E379</f>
        <v>54.201318</v>
      </c>
      <c r="F371" s="16" t="str">
        <f>[2]Лист2!F379</f>
        <v xml:space="preserve"> 84.640784</v>
      </c>
      <c r="G371" s="23" t="str">
        <f t="shared" si="45"/>
        <v>грунт</v>
      </c>
      <c r="H371" s="19">
        <v>8</v>
      </c>
      <c r="I371" s="19">
        <v>2</v>
      </c>
      <c r="J371" s="19">
        <v>1.6</v>
      </c>
      <c r="K371" s="19"/>
      <c r="L371" s="19"/>
      <c r="M371" s="10" t="str">
        <f t="shared" si="40"/>
        <v>Администрация Залесовского муниципального округа Алтайского края</v>
      </c>
      <c r="N371" s="11">
        <f t="shared" si="41"/>
        <v>1212200031120</v>
      </c>
      <c r="O371" s="10" t="str">
        <f t="shared" si="42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16" t="str">
        <f t="shared" si="43"/>
        <v>с. Гуниха</v>
      </c>
      <c r="U371" s="60" t="s">
        <v>95</v>
      </c>
      <c r="V371" s="66" t="s">
        <v>603</v>
      </c>
    </row>
    <row r="372" spans="1:22" ht="64.5" thickBot="1" x14ac:dyDescent="0.3">
      <c r="A372" s="8">
        <f t="shared" si="38"/>
        <v>364</v>
      </c>
      <c r="B372" s="21" t="s">
        <v>231</v>
      </c>
      <c r="C372" s="33" t="s">
        <v>232</v>
      </c>
      <c r="D372" s="37" t="s">
        <v>555</v>
      </c>
      <c r="E372" s="16" t="str">
        <f>[5]Лист2!E381</f>
        <v>54.01476</v>
      </c>
      <c r="F372" s="16" t="str">
        <f>[5]Лист2!F381</f>
        <v>84.848978</v>
      </c>
      <c r="G372" s="23" t="str">
        <f t="shared" si="45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40"/>
        <v>Администрация Залесовского муниципального округа Алтайского края</v>
      </c>
      <c r="N372" s="11">
        <f t="shared" si="41"/>
        <v>1212200031120</v>
      </c>
      <c r="O372" s="10" t="str">
        <f t="shared" si="42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3"/>
        <v>с. Пролетарская Крепость</v>
      </c>
      <c r="U372" s="60" t="s">
        <v>554</v>
      </c>
      <c r="V372" s="32" t="s">
        <v>558</v>
      </c>
    </row>
    <row r="373" spans="1:22" ht="64.5" thickBot="1" x14ac:dyDescent="0.3">
      <c r="A373" s="8">
        <f t="shared" si="38"/>
        <v>365</v>
      </c>
      <c r="B373" s="21" t="s">
        <v>231</v>
      </c>
      <c r="C373" s="34" t="s">
        <v>137</v>
      </c>
      <c r="D373" s="37" t="s">
        <v>576</v>
      </c>
      <c r="E373" s="16" t="str">
        <f>[5]Лист2!E382</f>
        <v>54.011522</v>
      </c>
      <c r="F373" s="16" t="str">
        <f>[5]Лист2!F382</f>
        <v>84.851951</v>
      </c>
      <c r="G373" s="23" t="str">
        <f t="shared" si="45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40"/>
        <v>Администрация Залесовского муниципального округа Алтайского края</v>
      </c>
      <c r="N373" s="11">
        <f t="shared" si="41"/>
        <v>1212200031120</v>
      </c>
      <c r="O373" s="10" t="str">
        <f t="shared" si="42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3"/>
        <v>с. Пролетарская Крепость</v>
      </c>
      <c r="U373" s="60" t="s">
        <v>138</v>
      </c>
      <c r="V373" s="66" t="s">
        <v>581</v>
      </c>
    </row>
    <row r="374" spans="1:22" ht="64.5" thickBot="1" x14ac:dyDescent="0.3">
      <c r="A374" s="8">
        <f t="shared" si="38"/>
        <v>366</v>
      </c>
      <c r="B374" s="21" t="s">
        <v>231</v>
      </c>
      <c r="C374" s="34" t="s">
        <v>137</v>
      </c>
      <c r="D374" s="19">
        <v>17</v>
      </c>
      <c r="E374" s="16" t="str">
        <f>[5]Лист2!E383</f>
        <v>54.011522</v>
      </c>
      <c r="F374" s="16" t="str">
        <f>[5]Лист2!F383</f>
        <v>84.851951</v>
      </c>
      <c r="G374" s="23" t="str">
        <f t="shared" si="45"/>
        <v>грунт</v>
      </c>
      <c r="H374" s="19">
        <v>4</v>
      </c>
      <c r="I374" s="19">
        <v>1</v>
      </c>
      <c r="J374" s="19">
        <v>0.8</v>
      </c>
      <c r="K374" s="19"/>
      <c r="L374" s="19"/>
      <c r="M374" s="10" t="str">
        <f t="shared" si="40"/>
        <v>Администрация Залесовского муниципального округа Алтайского края</v>
      </c>
      <c r="N374" s="11">
        <f t="shared" si="41"/>
        <v>1212200031120</v>
      </c>
      <c r="O374" s="10" t="str">
        <f t="shared" si="42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si="43"/>
        <v>с. Пролетарская Крепость</v>
      </c>
      <c r="U374" s="60" t="s">
        <v>138</v>
      </c>
      <c r="V374" s="32" t="s">
        <v>558</v>
      </c>
    </row>
    <row r="375" spans="1:22" ht="64.5" thickBot="1" x14ac:dyDescent="0.3">
      <c r="A375" s="8">
        <f t="shared" si="38"/>
        <v>367</v>
      </c>
      <c r="B375" s="21" t="s">
        <v>231</v>
      </c>
      <c r="C375" s="34" t="s">
        <v>125</v>
      </c>
      <c r="D375" s="37" t="s">
        <v>533</v>
      </c>
      <c r="E375" s="16" t="str">
        <f>[5]Лист2!E384</f>
        <v>54.010554</v>
      </c>
      <c r="F375" s="16" t="str">
        <f>[5]Лист2!F384</f>
        <v>84.855526</v>
      </c>
      <c r="G375" s="23" t="str">
        <f t="shared" si="45"/>
        <v>грунт</v>
      </c>
      <c r="H375" s="19">
        <v>4</v>
      </c>
      <c r="I375" s="19">
        <v>1</v>
      </c>
      <c r="J375" s="19">
        <v>0.8</v>
      </c>
      <c r="K375" s="19"/>
      <c r="L375" s="19"/>
      <c r="M375" s="10" t="str">
        <f t="shared" si="40"/>
        <v>Администрация Залесовского муниципального округа Алтайского края</v>
      </c>
      <c r="N375" s="11">
        <f t="shared" si="41"/>
        <v>1212200031120</v>
      </c>
      <c r="O375" s="10" t="str">
        <f t="shared" si="42"/>
        <v>659220, Алтайский край Залесовкий район с. Залесово, ул. Партизанская, 26</v>
      </c>
      <c r="P375" s="16"/>
      <c r="Q375" s="16"/>
      <c r="R375" s="16"/>
      <c r="S375" s="16"/>
      <c r="T375" s="21" t="str">
        <f t="shared" si="43"/>
        <v>с. Пролетарская Крепость</v>
      </c>
      <c r="U375" s="60" t="s">
        <v>126</v>
      </c>
      <c r="V375" s="32" t="s">
        <v>558</v>
      </c>
    </row>
    <row r="376" spans="1:22" ht="63.75" x14ac:dyDescent="0.25">
      <c r="A376" s="8">
        <f t="shared" si="38"/>
        <v>368</v>
      </c>
      <c r="B376" s="21" t="s">
        <v>231</v>
      </c>
      <c r="C376" s="16" t="s">
        <v>125</v>
      </c>
      <c r="D376" s="19">
        <v>13</v>
      </c>
      <c r="E376" s="16" t="str">
        <f>[5]Лист2!E385</f>
        <v>54.010554</v>
      </c>
      <c r="F376" s="16" t="str">
        <f>[5]Лист2!F385</f>
        <v>84.855526</v>
      </c>
      <c r="G376" s="23" t="str">
        <f t="shared" si="45"/>
        <v>грунт</v>
      </c>
      <c r="H376" s="19">
        <v>4</v>
      </c>
      <c r="I376" s="19">
        <v>1</v>
      </c>
      <c r="J376" s="19">
        <v>0.8</v>
      </c>
      <c r="K376" s="19"/>
      <c r="L376" s="19"/>
      <c r="M376" s="10" t="str">
        <f t="shared" si="40"/>
        <v>Администрация Залесовского муниципального округа Алтайского края</v>
      </c>
      <c r="N376" s="11">
        <f t="shared" si="41"/>
        <v>1212200031120</v>
      </c>
      <c r="O376" s="10" t="str">
        <f t="shared" si="42"/>
        <v>659220, Алтайский край Залесовкий район с. Залесово, ул. Партизанская, 26</v>
      </c>
      <c r="P376" s="16"/>
      <c r="Q376" s="16"/>
      <c r="R376" s="16"/>
      <c r="S376" s="16"/>
      <c r="T376" s="21" t="str">
        <f t="shared" si="43"/>
        <v>с. Пролетарская Крепость</v>
      </c>
      <c r="U376" s="60" t="s">
        <v>126</v>
      </c>
      <c r="V376" s="32" t="s">
        <v>558</v>
      </c>
    </row>
    <row r="377" spans="1:22" ht="63.75" x14ac:dyDescent="0.25">
      <c r="A377" s="16">
        <v>369</v>
      </c>
      <c r="B377" s="21" t="s">
        <v>231</v>
      </c>
      <c r="C377" s="16" t="s">
        <v>125</v>
      </c>
      <c r="D377" s="16">
        <v>1</v>
      </c>
      <c r="E377" s="16" t="s">
        <v>597</v>
      </c>
      <c r="F377" s="16" t="s">
        <v>598</v>
      </c>
      <c r="G377" s="23" t="str">
        <f t="shared" si="45"/>
        <v>грунт</v>
      </c>
      <c r="H377" s="19">
        <v>4</v>
      </c>
      <c r="I377" s="19">
        <v>1</v>
      </c>
      <c r="J377" s="19">
        <v>0.8</v>
      </c>
      <c r="K377" s="16"/>
      <c r="L377" s="16"/>
      <c r="M377" s="10" t="str">
        <f t="shared" si="40"/>
        <v>Администрация Залесовского муниципального округа Алтайского края</v>
      </c>
      <c r="N377" s="11">
        <f t="shared" si="41"/>
        <v>1212200031120</v>
      </c>
      <c r="O377" s="10" t="str">
        <f t="shared" si="42"/>
        <v>659220, Алтайский край Залесовкий район с. Залесово, ул. Партизанская, 26</v>
      </c>
      <c r="P377" s="16"/>
      <c r="Q377" s="16"/>
      <c r="R377" s="16"/>
      <c r="S377" s="16"/>
      <c r="T377" s="21" t="str">
        <f t="shared" ref="T377" si="46">B377</f>
        <v>с. Пролетарская Крепость</v>
      </c>
      <c r="U377" s="60" t="s">
        <v>126</v>
      </c>
      <c r="V377" s="66" t="s">
        <v>603</v>
      </c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x14ac:dyDescent="0.25">
      <c r="A383" s="16"/>
      <c r="B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</sheetData>
  <mergeCells count="17">
    <mergeCell ref="A4:U4"/>
    <mergeCell ref="A5:A7"/>
    <mergeCell ref="B5:F5"/>
    <mergeCell ref="G5:L5"/>
    <mergeCell ref="M5:S5"/>
    <mergeCell ref="T5:U5"/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ГлавБух</cp:lastModifiedBy>
  <cp:revision>8</cp:revision>
  <cp:lastPrinted>2023-07-07T03:04:13Z</cp:lastPrinted>
  <dcterms:created xsi:type="dcterms:W3CDTF">2006-09-16T00:00:00Z</dcterms:created>
  <dcterms:modified xsi:type="dcterms:W3CDTF">2024-12-20T02:50:15Z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